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Y:\Jhb\Index&amp;StructuredSolutions\1. Structured Products\2026\On-Shelf Notes\2026-11 Absa Capital Protected Twin Win Return (Individuals)-Issue 12\Final\"/>
    </mc:Choice>
  </mc:AlternateContent>
  <xr:revisionPtr revIDLastSave="0" documentId="13_ncr:1_{9A35E61C-2DA5-4A4B-80D0-93B888814149}" xr6:coauthVersionLast="47" xr6:coauthVersionMax="47" xr10:uidLastSave="{00000000-0000-0000-0000-000000000000}"/>
  <bookViews>
    <workbookView xWindow="19110" yWindow="0" windowWidth="19380" windowHeight="15370" activeTab="1" xr2:uid="{4BB9A7FA-2446-47C8-AD99-FADFB8C85CDF}"/>
  </bookViews>
  <sheets>
    <sheet name="No Overallocation Calc" sheetId="1" r:id="rId1"/>
    <sheet name="OverAllocation Calc" sheetId="7" r:id="rId2"/>
    <sheet name="Additional Information" sheetId="6" r:id="rId3"/>
    <sheet name="Disclaimer"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9" i="7" l="1"/>
  <c r="C39" i="7"/>
  <c r="B41" i="1"/>
  <c r="C41" i="1"/>
  <c r="B25" i="1" l="1"/>
  <c r="B42" i="1"/>
  <c r="B43" i="1"/>
  <c r="B21" i="1"/>
  <c r="C42" i="1"/>
  <c r="C43" i="1" s="1"/>
  <c r="B33" i="7" l="1"/>
  <c r="C40" i="7" s="1"/>
  <c r="C41" i="7" s="1"/>
  <c r="B32" i="7"/>
  <c r="B40" i="7" s="1"/>
  <c r="B41" i="7" s="1"/>
  <c r="B30" i="7"/>
  <c r="B36" i="7" s="1"/>
  <c r="B28" i="7"/>
  <c r="B27" i="7"/>
  <c r="B26" i="7"/>
  <c r="B10" i="7"/>
  <c r="B50" i="7"/>
  <c r="D49" i="7"/>
  <c r="C48" i="7"/>
  <c r="D48" i="7" s="1"/>
  <c r="C47" i="7"/>
  <c r="C50" i="7" s="1"/>
  <c r="B9" i="7"/>
  <c r="C50" i="1"/>
  <c r="C49" i="1"/>
  <c r="B29" i="7"/>
  <c r="D47" i="7" l="1"/>
  <c r="D51" i="1"/>
  <c r="D50" i="1"/>
  <c r="D49" i="1"/>
  <c r="B38" i="1"/>
  <c r="E47" i="7" l="1"/>
  <c r="F47" i="7" s="1"/>
  <c r="F50" i="7" s="1"/>
  <c r="B16" i="7" s="1"/>
  <c r="D50" i="7"/>
  <c r="D52" i="1"/>
  <c r="B9" i="1"/>
  <c r="B17" i="7" l="1"/>
  <c r="B18" i="7" s="1"/>
  <c r="B19" i="7" s="1"/>
  <c r="C52" i="1"/>
  <c r="B52" i="1"/>
  <c r="B25" i="7" l="1"/>
</calcChain>
</file>

<file path=xl/sharedStrings.xml><?xml version="1.0" encoding="utf-8"?>
<sst xmlns="http://schemas.openxmlformats.org/spreadsheetml/2006/main" count="92" uniqueCount="50">
  <si>
    <t>Quote Date</t>
  </si>
  <si>
    <t>Full Product Name</t>
  </si>
  <si>
    <t>Absa Bank Limited</t>
  </si>
  <si>
    <t>Gross Investment Amount</t>
  </si>
  <si>
    <t>Gross Investment Amount Allocation</t>
  </si>
  <si>
    <t>Investment Start Date</t>
  </si>
  <si>
    <t>Investment Maturity Date</t>
  </si>
  <si>
    <t>Index Performance</t>
  </si>
  <si>
    <t>VAT</t>
  </si>
  <si>
    <t>Total Fees %</t>
  </si>
  <si>
    <t>Upfront Fees Priced in</t>
  </si>
  <si>
    <t>Financial Adviser Fee</t>
  </si>
  <si>
    <t>Administration Fee</t>
  </si>
  <si>
    <t>Excl VAT</t>
  </si>
  <si>
    <t>Incl VAT</t>
  </si>
  <si>
    <t>Term (years)</t>
  </si>
  <si>
    <t>All highlighted in orange can be edited*</t>
  </si>
  <si>
    <t>Investment Open Date</t>
  </si>
  <si>
    <t>Investment Close Date</t>
  </si>
  <si>
    <t>Index Strike Date</t>
  </si>
  <si>
    <t>Product Details</t>
  </si>
  <si>
    <t>Investment Return (R's)</t>
  </si>
  <si>
    <t>Final Investment Amount (R's)</t>
  </si>
  <si>
    <t>Gross Investment Amount (R's)</t>
  </si>
  <si>
    <t>Index Name</t>
  </si>
  <si>
    <t>Solactive Global Multi-Asset ETF portfolio 5% VT ZAR FX Hedged Index</t>
  </si>
  <si>
    <t>Product Issuer</t>
  </si>
  <si>
    <t>Digital Strike</t>
  </si>
  <si>
    <t>Index Performance&gt;= 110%</t>
  </si>
  <si>
    <t>Yes</t>
  </si>
  <si>
    <t>Insurer Fee</t>
  </si>
  <si>
    <t>Abs Life Limited</t>
  </si>
  <si>
    <t>Product Insurer</t>
  </si>
  <si>
    <t>Digital Return (%)</t>
  </si>
  <si>
    <t>Digital Return 1 (%)</t>
  </si>
  <si>
    <t>Digital Return 2 (%)</t>
  </si>
  <si>
    <t>Reference Entity</t>
  </si>
  <si>
    <t>Goldman Sachs Finance Corp International Ltd, Jersey, JE4 8PX</t>
  </si>
  <si>
    <t>Investor Type</t>
  </si>
  <si>
    <t>Individual Investor</t>
  </si>
  <si>
    <t>Total Overallocated Amount</t>
  </si>
  <si>
    <t>Total Shares</t>
  </si>
  <si>
    <t>Total Shares (rounded down to the nearest whole number)</t>
  </si>
  <si>
    <t xml:space="preserve">Final Gross Investment Amount </t>
  </si>
  <si>
    <t>Initial Gross Investment Amount</t>
  </si>
  <si>
    <t xml:space="preserve">Gross Investment Amount after Fees Overallocation </t>
  </si>
  <si>
    <t>Overallocated Fee</t>
  </si>
  <si>
    <t>Financial Adviser Details</t>
  </si>
  <si>
    <t>No</t>
  </si>
  <si>
    <t>Absa Capital Protected Twin Win Return-Issue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</si>
</sst>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409]dd\-mmm\-yy;@"/>
    <numFmt numFmtId="165" formatCode="0.000%"/>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11"/>
      <color theme="5" tint="-0.249977111117893"/>
      <name val="Calibri"/>
      <family val="2"/>
      <scheme val="minor"/>
    </font>
    <font>
      <b/>
      <sz val="11"/>
      <color rgb="FFC00000"/>
      <name val="Calibri"/>
      <family val="2"/>
      <scheme val="minor"/>
    </font>
    <font>
      <b/>
      <sz val="11"/>
      <color rgb="FFFF0000"/>
      <name val="Calibri"/>
      <family val="2"/>
      <scheme val="minor"/>
    </font>
  </fonts>
  <fills count="5">
    <fill>
      <patternFill patternType="none"/>
    </fill>
    <fill>
      <patternFill patternType="gray125"/>
    </fill>
    <fill>
      <patternFill patternType="solid">
        <fgColor theme="5" tint="0.39997558519241921"/>
        <bgColor indexed="64"/>
      </patternFill>
    </fill>
    <fill>
      <patternFill patternType="solid">
        <fgColor theme="0" tint="-0.14999847407452621"/>
        <bgColor indexed="64"/>
      </patternFill>
    </fill>
    <fill>
      <patternFill patternType="solid">
        <fgColor rgb="FFC00000"/>
        <bgColor indexed="64"/>
      </patternFill>
    </fill>
  </fills>
  <borders count="10">
    <border>
      <left/>
      <right/>
      <top/>
      <bottom/>
      <diagonal/>
    </border>
    <border>
      <left/>
      <right/>
      <top/>
      <bottom style="double">
        <color indexed="64"/>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s>
  <cellStyleXfs count="5">
    <xf numFmtId="0" fontId="0"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52">
    <xf numFmtId="0" fontId="0" fillId="0" borderId="0" xfId="0"/>
    <xf numFmtId="0" fontId="0" fillId="0" borderId="0" xfId="0" applyAlignment="1">
      <alignment horizontal="left" vertical="top"/>
    </xf>
    <xf numFmtId="9" fontId="0" fillId="0" borderId="0" xfId="0" applyNumberFormat="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3" fillId="0" borderId="0" xfId="0" applyFont="1"/>
    <xf numFmtId="0" fontId="2" fillId="0" borderId="0" xfId="0" applyFont="1"/>
    <xf numFmtId="0" fontId="0" fillId="0" borderId="0" xfId="0" applyAlignment="1">
      <alignment horizontal="center"/>
    </xf>
    <xf numFmtId="0" fontId="5" fillId="0" borderId="0" xfId="0" applyFont="1" applyAlignment="1">
      <alignment horizontal="center"/>
    </xf>
    <xf numFmtId="164" fontId="0" fillId="0" borderId="0" xfId="0" applyNumberFormat="1" applyAlignment="1">
      <alignment horizontal="center" vertical="top"/>
    </xf>
    <xf numFmtId="0" fontId="0" fillId="0" borderId="0" xfId="0" applyAlignment="1">
      <alignment horizontal="center" vertical="top"/>
    </xf>
    <xf numFmtId="43" fontId="0" fillId="0" borderId="0" xfId="4" applyFont="1" applyProtection="1"/>
    <xf numFmtId="14" fontId="0" fillId="0" borderId="0" xfId="0" applyNumberFormat="1"/>
    <xf numFmtId="10" fontId="0" fillId="0" borderId="0" xfId="1" applyNumberFormat="1" applyFont="1" applyFill="1" applyProtection="1"/>
    <xf numFmtId="0" fontId="2" fillId="3" borderId="0" xfId="0" applyFont="1" applyFill="1" applyAlignment="1">
      <alignment horizontal="center"/>
    </xf>
    <xf numFmtId="0" fontId="0" fillId="3" borderId="0" xfId="0" applyFill="1" applyAlignment="1">
      <alignment horizontal="center"/>
    </xf>
    <xf numFmtId="165" fontId="0" fillId="3" borderId="0" xfId="0" applyNumberFormat="1" applyFill="1" applyAlignment="1">
      <alignment horizontal="center"/>
    </xf>
    <xf numFmtId="165" fontId="0" fillId="3" borderId="0" xfId="2" applyNumberFormat="1" applyFont="1" applyFill="1" applyBorder="1" applyAlignment="1" applyProtection="1">
      <alignment horizontal="center"/>
    </xf>
    <xf numFmtId="0" fontId="2" fillId="3" borderId="1" xfId="0" applyFont="1" applyFill="1" applyBorder="1" applyAlignment="1">
      <alignment horizontal="center"/>
    </xf>
    <xf numFmtId="165" fontId="2" fillId="3" borderId="1" xfId="0" applyNumberFormat="1" applyFont="1" applyFill="1" applyBorder="1" applyAlignment="1">
      <alignment horizontal="center"/>
    </xf>
    <xf numFmtId="43" fontId="0" fillId="0" borderId="0" xfId="0" applyNumberFormat="1"/>
    <xf numFmtId="43" fontId="0" fillId="2" borderId="0" xfId="4" applyFont="1" applyFill="1" applyAlignment="1" applyProtection="1">
      <alignment vertical="top"/>
      <protection locked="0"/>
    </xf>
    <xf numFmtId="14" fontId="0" fillId="0" borderId="0" xfId="0" applyNumberFormat="1" applyAlignment="1">
      <alignment horizontal="center"/>
    </xf>
    <xf numFmtId="9" fontId="0" fillId="0" borderId="0" xfId="0" applyNumberFormat="1" applyAlignment="1">
      <alignment horizontal="right"/>
    </xf>
    <xf numFmtId="10" fontId="0" fillId="0" borderId="0" xfId="0" applyNumberFormat="1"/>
    <xf numFmtId="0" fontId="2" fillId="0" borderId="0" xfId="0" applyFont="1" applyAlignment="1">
      <alignment horizontal="left" vertical="top"/>
    </xf>
    <xf numFmtId="0" fontId="2" fillId="4" borderId="0" xfId="0" applyFont="1" applyFill="1" applyAlignment="1">
      <alignment horizontal="left" vertical="top"/>
    </xf>
    <xf numFmtId="0" fontId="2" fillId="4" borderId="0" xfId="0" applyFont="1" applyFill="1" applyAlignment="1">
      <alignment horizontal="center" vertical="top"/>
    </xf>
    <xf numFmtId="2" fontId="0" fillId="3" borderId="0" xfId="0" applyNumberFormat="1" applyFill="1" applyAlignment="1">
      <alignment horizontal="center"/>
    </xf>
    <xf numFmtId="43" fontId="0" fillId="0" borderId="0" xfId="0" applyNumberFormat="1" applyAlignment="1">
      <alignment horizontal="left" vertical="top"/>
    </xf>
    <xf numFmtId="2" fontId="2" fillId="3" borderId="1" xfId="0" applyNumberFormat="1" applyFont="1" applyFill="1" applyBorder="1" applyAlignment="1">
      <alignment horizontal="center"/>
    </xf>
    <xf numFmtId="43" fontId="0" fillId="2" borderId="0" xfId="4" applyFont="1" applyFill="1" applyAlignment="1" applyProtection="1">
      <alignment horizontal="center" vertical="top"/>
      <protection locked="0"/>
    </xf>
    <xf numFmtId="9" fontId="0" fillId="0" borderId="0" xfId="0" applyNumberFormat="1" applyAlignment="1">
      <alignment horizontal="center"/>
    </xf>
    <xf numFmtId="43" fontId="0" fillId="0" borderId="0" xfId="4" applyFont="1" applyAlignment="1" applyProtection="1">
      <alignment horizontal="center"/>
    </xf>
    <xf numFmtId="10" fontId="0" fillId="0" borderId="0" xfId="1" applyNumberFormat="1" applyFont="1" applyFill="1" applyAlignment="1" applyProtection="1">
      <alignment horizontal="center"/>
    </xf>
    <xf numFmtId="10" fontId="0" fillId="0" borderId="0" xfId="0" applyNumberFormat="1" applyAlignment="1">
      <alignment horizontal="center"/>
    </xf>
    <xf numFmtId="0" fontId="0" fillId="2" borderId="0" xfId="0" applyFill="1" applyAlignment="1" applyProtection="1">
      <alignment horizontal="center"/>
      <protection locked="0"/>
    </xf>
    <xf numFmtId="9" fontId="0" fillId="2" borderId="0" xfId="0" applyNumberFormat="1" applyFill="1" applyAlignment="1" applyProtection="1">
      <alignment horizontal="center"/>
      <protection locked="0"/>
    </xf>
    <xf numFmtId="43" fontId="0" fillId="0" borderId="0" xfId="0" applyNumberFormat="1" applyAlignment="1">
      <alignment horizontal="center"/>
    </xf>
    <xf numFmtId="0" fontId="4" fillId="0" borderId="0" xfId="0" applyFont="1"/>
    <xf numFmtId="165" fontId="0" fillId="2" borderId="0" xfId="0" applyNumberFormat="1" applyFill="1" applyAlignment="1" applyProtection="1">
      <alignment horizontal="center"/>
      <protection locked="0"/>
    </xf>
    <xf numFmtId="165" fontId="0" fillId="2" borderId="0" xfId="2" applyNumberFormat="1" applyFont="1" applyFill="1" applyBorder="1" applyAlignment="1" applyProtection="1">
      <alignment horizontal="center"/>
      <protection locked="0"/>
    </xf>
    <xf numFmtId="2" fontId="0" fillId="2" borderId="0" xfId="0" applyNumberFormat="1" applyFill="1" applyAlignment="1" applyProtection="1">
      <alignment horizontal="center"/>
      <protection locked="0"/>
    </xf>
    <xf numFmtId="0" fontId="0" fillId="0" borderId="0" xfId="0"/>
    <xf numFmtId="0" fontId="4" fillId="0" borderId="0" xfId="0" applyFont="1"/>
    <xf numFmtId="0" fontId="0" fillId="0" borderId="0" xfId="0" applyAlignment="1">
      <alignment horizontal="center"/>
    </xf>
  </cellXfs>
  <cellStyles count="5">
    <cellStyle name="Comma" xfId="4" builtinId="3"/>
    <cellStyle name="Comma 2" xfId="3" xr:uid="{EE9206E0-F66E-4838-8F24-24E06BAB78B4}"/>
    <cellStyle name="Normal" xfId="0" builtinId="0"/>
    <cellStyle name="Percent" xfId="1" builtinId="5"/>
    <cellStyle name="Percent 2" xfId="2" xr:uid="{B4FBB35A-76E5-4841-89E3-C06DB5548C42}"/>
  </cellStyles>
  <dxfs count="4">
    <dxf>
      <fill>
        <patternFill>
          <bgColor theme="2"/>
        </patternFill>
      </fill>
    </dxf>
    <dxf>
      <fill>
        <patternFill>
          <bgColor theme="2"/>
        </patternFill>
      </fill>
    </dxf>
    <dxf>
      <fill>
        <patternFill>
          <bgColor theme="2"/>
        </patternFill>
      </fill>
    </dxf>
    <dxf>
      <fill>
        <patternFill>
          <bgColor theme="2"/>
        </patternFill>
      </fill>
    </dxf>
  </dxfs>
  <tableStyles count="0" defaultTableStyle="TableStyleMedium2" defaultPivotStyle="PivotStyleLight16"/>
  <colors>
    <mruColors>
      <color rgb="FFC0C0C0"/>
      <color rgb="FFCC0000"/>
      <color rgb="FFFF5050"/>
      <color rgb="FF990033"/>
      <color rgb="FFCC33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1368526</xdr:colOff>
      <xdr:row>7</xdr:row>
      <xdr:rowOff>54311</xdr:rowOff>
    </xdr:to>
    <xdr:pic>
      <xdr:nvPicPr>
        <xdr:cNvPr id="4" name="Picture 3">
          <a:extLst>
            <a:ext uri="{FF2B5EF4-FFF2-40B4-BE49-F238E27FC236}">
              <a16:creationId xmlns:a16="http://schemas.microsoft.com/office/drawing/2014/main" id="{E6F96756-FD91-4F12-959E-15E2C91D0C0C}"/>
            </a:ext>
          </a:extLst>
        </xdr:cNvPr>
        <xdr:cNvPicPr>
          <a:picLocks noChangeAspect="1"/>
        </xdr:cNvPicPr>
      </xdr:nvPicPr>
      <xdr:blipFill>
        <a:blip xmlns:r="http://schemas.openxmlformats.org/officeDocument/2006/relationships" r:embed="rId1"/>
        <a:stretch>
          <a:fillRect/>
        </a:stretch>
      </xdr:blipFill>
      <xdr:spPr>
        <a:xfrm>
          <a:off x="0" y="0"/>
          <a:ext cx="1362176" cy="13447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1368526</xdr:colOff>
      <xdr:row>7</xdr:row>
      <xdr:rowOff>54311</xdr:rowOff>
    </xdr:to>
    <xdr:pic>
      <xdr:nvPicPr>
        <xdr:cNvPr id="2" name="Picture 1">
          <a:extLst>
            <a:ext uri="{FF2B5EF4-FFF2-40B4-BE49-F238E27FC236}">
              <a16:creationId xmlns:a16="http://schemas.microsoft.com/office/drawing/2014/main" id="{381BE64D-F771-4424-8B2C-E6FC30218A80}"/>
            </a:ext>
          </a:extLst>
        </xdr:cNvPr>
        <xdr:cNvPicPr>
          <a:picLocks noChangeAspect="1"/>
        </xdr:cNvPicPr>
      </xdr:nvPicPr>
      <xdr:blipFill>
        <a:blip xmlns:r="http://schemas.openxmlformats.org/officeDocument/2006/relationships" r:embed="rId1"/>
        <a:stretch>
          <a:fillRect/>
        </a:stretch>
      </xdr:blipFill>
      <xdr:spPr>
        <a:xfrm>
          <a:off x="0" y="0"/>
          <a:ext cx="1368526" cy="13878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xdr:colOff>
      <xdr:row>0</xdr:row>
      <xdr:rowOff>12700</xdr:rowOff>
    </xdr:from>
    <xdr:to>
      <xdr:col>15</xdr:col>
      <xdr:colOff>155864</xdr:colOff>
      <xdr:row>104</xdr:row>
      <xdr:rowOff>109682</xdr:rowOff>
    </xdr:to>
    <xdr:sp macro="" textlink="">
      <xdr:nvSpPr>
        <xdr:cNvPr id="2" name="Rectangle 1">
          <a:extLst>
            <a:ext uri="{FF2B5EF4-FFF2-40B4-BE49-F238E27FC236}">
              <a16:creationId xmlns:a16="http://schemas.microsoft.com/office/drawing/2014/main" id="{612EF101-5B10-4E73-37EB-3358A056C452}"/>
            </a:ext>
          </a:extLst>
        </xdr:cNvPr>
        <xdr:cNvSpPr/>
      </xdr:nvSpPr>
      <xdr:spPr>
        <a:xfrm>
          <a:off x="19050" y="12700"/>
          <a:ext cx="9315450" cy="19308618"/>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endParaRPr lang="en-US" sz="1100"/>
        </a:p>
        <a:p>
          <a:pPr algn="l"/>
          <a:endParaRPr lang="en-US" sz="1100"/>
        </a:p>
        <a:p>
          <a:pPr algn="l"/>
          <a:endParaRPr lang="en-US" sz="1100"/>
        </a:p>
        <a:p>
          <a:pPr algn="l"/>
          <a:endParaRPr lang="en-US" sz="1100"/>
        </a:p>
        <a:p>
          <a:pPr algn="l"/>
          <a:endParaRPr lang="en-US" sz="1100"/>
        </a:p>
        <a:p>
          <a:pPr algn="l"/>
          <a:endParaRPr lang="en-US" sz="1100"/>
        </a:p>
        <a:p>
          <a:pPr algn="l"/>
          <a:r>
            <a:rPr lang="en-US" sz="1100" b="1" i="0" u="none" strike="noStrike">
              <a:solidFill>
                <a:srgbClr val="FF0000"/>
              </a:solidFill>
              <a:effectLst/>
              <a:latin typeface="+mn-lt"/>
              <a:ea typeface="+mn-ea"/>
              <a:cs typeface="+mn-cs"/>
            </a:rPr>
            <a:t>The Absa</a:t>
          </a:r>
          <a:r>
            <a:rPr lang="en-US" sz="1100" b="1" i="0" u="none" strike="noStrike" baseline="0">
              <a:solidFill>
                <a:srgbClr val="FF0000"/>
              </a:solidFill>
              <a:effectLst/>
              <a:latin typeface="+mn-lt"/>
              <a:ea typeface="+mn-ea"/>
              <a:cs typeface="+mn-cs"/>
            </a:rPr>
            <a:t> Capital Protected Twin Win Return (ZAR)-For Individual Investors</a:t>
          </a:r>
          <a:endParaRPr lang="en-US" sz="1100" b="1" i="0" u="none" strike="noStrike">
            <a:solidFill>
              <a:srgbClr val="FF0000"/>
            </a:solidFill>
            <a:effectLst/>
            <a:latin typeface="+mn-lt"/>
            <a:ea typeface="+mn-ea"/>
            <a:cs typeface="+mn-cs"/>
          </a:endParaRPr>
        </a:p>
        <a:p>
          <a:pPr algn="l"/>
          <a:r>
            <a:rPr lang="en-US" sz="1100" b="0" i="0" u="none" strike="noStrike">
              <a:solidFill>
                <a:srgbClr val="FF0000"/>
              </a:solidFill>
              <a:effectLst/>
              <a:latin typeface="+mn-lt"/>
              <a:ea typeface="+mn-ea"/>
              <a:cs typeface="+mn-cs"/>
            </a:rPr>
            <a:t>This quotation is for illustrative purposes only and should not be seen as a contract. Any application is subject to the acceptance procedures of </a:t>
          </a:r>
          <a:r>
            <a:rPr lang="en-US" sz="1100" b="0" i="0" u="none" strike="noStrike" baseline="0">
              <a:solidFill>
                <a:srgbClr val="FF0000"/>
              </a:solidFill>
              <a:effectLst/>
              <a:latin typeface="+mn-lt"/>
              <a:ea typeface="+mn-ea"/>
              <a:cs typeface="+mn-cs"/>
            </a:rPr>
            <a:t>the</a:t>
          </a:r>
          <a:r>
            <a:rPr lang="en-US" sz="1100" b="0" i="0" u="none" strike="noStrike">
              <a:solidFill>
                <a:srgbClr val="FF0000"/>
              </a:solidFill>
              <a:effectLst/>
              <a:latin typeface="+mn-lt"/>
              <a:ea typeface="+mn-ea"/>
              <a:cs typeface="+mn-cs"/>
            </a:rPr>
            <a:t> LISP.</a:t>
          </a:r>
        </a:p>
        <a:p>
          <a:pPr algn="l"/>
          <a:r>
            <a:rPr lang="en-US" sz="1100" b="0" i="0" u="none" strike="noStrike">
              <a:solidFill>
                <a:schemeClr val="lt1"/>
              </a:solidFill>
              <a:effectLst/>
              <a:latin typeface="+mn-lt"/>
              <a:ea typeface="+mn-ea"/>
              <a:cs typeface="+mn-cs"/>
            </a:rPr>
            <a:t>The Investment is in the form of a Johannesburg Stock Exchange listed Note issued by Absa Bank Limited and made available to investors through a linked endowment policy in terms of the South African Long-Term Insuarance Act of 1998. For more information about the product features please refer to the product brochure.</a:t>
          </a:r>
          <a:r>
            <a:rPr lang="en-US"/>
            <a:t> </a:t>
          </a:r>
        </a:p>
        <a:p>
          <a:pPr algn="l"/>
          <a:r>
            <a:rPr lang="en-US" sz="1100" b="1" i="0" u="none" strike="noStrike">
              <a:solidFill>
                <a:srgbClr val="FF0000"/>
              </a:solidFill>
              <a:effectLst/>
              <a:latin typeface="+mn-lt"/>
              <a:ea typeface="+mn-ea"/>
              <a:cs typeface="+mn-cs"/>
            </a:rPr>
            <a:t>Product Summary</a:t>
          </a:r>
        </a:p>
        <a:p>
          <a:pPr algn="l"/>
          <a:r>
            <a:rPr lang="en-US" sz="1100" b="0" i="0" u="none" strike="noStrike">
              <a:solidFill>
                <a:schemeClr val="tx1"/>
              </a:solidFill>
              <a:effectLst/>
              <a:latin typeface="+mn-lt"/>
              <a:ea typeface="+mn-ea"/>
              <a:cs typeface="+mn-cs"/>
            </a:rPr>
            <a:t>The Absa Capital Protected Twin Win Return (ZAR) is administered through a LISP (Linked Investment Service Provider), which is a registered Financial Services Provider. The investment is structured as a Johannesburg Stock Exchange (JSE)-listed Note and is subject to the dual credit risk of Absa Bank Limited and the reference entity, Goldman Sachs Finance Corp International Ltd, Jersey, JE4 8PX. The investment is made available to investors through an Absa Life Limited linked endowment policy in accordance with the South African Long-term Insurance Act, 1998. For further information on the product’s features and benefits, please refer to the Product Brochure and Fact Sheet.</a:t>
          </a:r>
        </a:p>
        <a:p>
          <a:pPr algn="l"/>
          <a:endParaRPr lang="en-US" sz="1100" b="0">
            <a:solidFill>
              <a:schemeClr val="tx1"/>
            </a:solidFill>
          </a:endParaRPr>
        </a:p>
        <a:p>
          <a:pPr algn="l"/>
          <a:r>
            <a:rPr lang="en-US" sz="1100" b="0" i="0" u="none" strike="noStrike">
              <a:solidFill>
                <a:schemeClr val="tx1"/>
              </a:solidFill>
              <a:effectLst/>
              <a:latin typeface="+mn-lt"/>
              <a:ea typeface="+mn-ea"/>
              <a:cs typeface="+mn-cs"/>
            </a:rPr>
            <a:t>1. 100% of capital is invested into a 5-year capital-protected investment. Your initial capital is protected at maturity regardless of the performance of the underlying Solactive Global Multi-Asset ETF Portfolio 5% VT Index (ZAR FX Hedged).</a:t>
          </a:r>
        </a:p>
        <a:p>
          <a:pPr algn="l"/>
          <a:r>
            <a:rPr lang="en-US" sz="1100" b="0" i="0" u="none" strike="noStrike">
              <a:solidFill>
                <a:schemeClr val="tx1"/>
              </a:solidFill>
              <a:effectLst/>
              <a:latin typeface="+mn-lt"/>
              <a:ea typeface="+mn-ea"/>
              <a:cs typeface="+mn-cs"/>
            </a:rPr>
            <a:t>2.</a:t>
          </a:r>
          <a:r>
            <a:rPr lang="en-US" sz="1100" b="0" i="0" u="none" strike="noStrike" baseline="0">
              <a:solidFill>
                <a:schemeClr val="tx1"/>
              </a:solidFill>
              <a:effectLst/>
              <a:latin typeface="+mn-lt"/>
              <a:ea typeface="+mn-ea"/>
              <a:cs typeface="+mn-cs"/>
            </a:rPr>
            <a:t> </a:t>
          </a:r>
          <a:r>
            <a:rPr lang="en-US" sz="1100" b="0" i="0" u="none" strike="noStrike">
              <a:solidFill>
                <a:schemeClr val="tx1"/>
              </a:solidFill>
              <a:effectLst/>
              <a:latin typeface="+mn-lt"/>
              <a:ea typeface="+mn-ea"/>
              <a:cs typeface="+mn-cs"/>
            </a:rPr>
            <a:t>The investment has a single observation date at maturity (Year 5). There are no annual observations or early maturity features.</a:t>
          </a:r>
          <a:endParaRPr lang="en-US">
            <a:solidFill>
              <a:schemeClr val="tx1"/>
            </a:solidFill>
          </a:endParaRPr>
        </a:p>
        <a:p>
          <a:pPr algn="l"/>
          <a:r>
            <a:rPr lang="en-US" sz="1100" b="0" i="0" u="none" strike="noStrike">
              <a:solidFill>
                <a:schemeClr val="tx1"/>
              </a:solidFill>
              <a:effectLst/>
              <a:latin typeface="+mn-lt"/>
              <a:ea typeface="+mn-ea"/>
              <a:cs typeface="+mn-cs"/>
            </a:rPr>
            <a:t>3. At Year 5, if the index is at or above 110% of its initial level, the investment pays back 100% capital plus a fixed 39.29% after</a:t>
          </a:r>
          <a:r>
            <a:rPr lang="en-US" sz="1100" b="0" i="0" u="none" strike="noStrike" baseline="0">
              <a:solidFill>
                <a:schemeClr val="tx1"/>
              </a:solidFill>
              <a:effectLst/>
              <a:latin typeface="+mn-lt"/>
              <a:ea typeface="+mn-ea"/>
              <a:cs typeface="+mn-cs"/>
            </a:rPr>
            <a:t> tax return</a:t>
          </a:r>
          <a:r>
            <a:rPr lang="en-US" sz="1100" b="0" i="0" u="none" strike="noStrike">
              <a:solidFill>
                <a:schemeClr val="tx1"/>
              </a:solidFill>
              <a:effectLst/>
              <a:latin typeface="+mn-lt"/>
              <a:ea typeface="+mn-ea"/>
              <a:cs typeface="+mn-cs"/>
            </a:rPr>
            <a:t>.                              </a:t>
          </a:r>
          <a:r>
            <a:rPr lang="en-US">
              <a:solidFill>
                <a:schemeClr val="tx1"/>
              </a:solidFill>
            </a:rPr>
            <a:t>                                                                                                                                                                                                                                                </a:t>
          </a:r>
          <a:r>
            <a:rPr lang="en-US" sz="1100" b="0" i="0" u="none" strike="noStrike">
              <a:solidFill>
                <a:schemeClr val="tx1"/>
              </a:solidFill>
              <a:effectLst/>
              <a:latin typeface="+mn-lt"/>
              <a:ea typeface="+mn-ea"/>
              <a:cs typeface="+mn-cs"/>
            </a:rPr>
            <a:t>4. At Year 5, if the index is below 110%, including negative performance, the investment pays back 100% capital plus a fixed 32.56% after</a:t>
          </a:r>
          <a:r>
            <a:rPr lang="en-US" sz="1100" b="0" i="0" u="none" strike="noStrike" baseline="0">
              <a:solidFill>
                <a:schemeClr val="tx1"/>
              </a:solidFill>
              <a:effectLst/>
              <a:latin typeface="+mn-lt"/>
              <a:ea typeface="+mn-ea"/>
              <a:cs typeface="+mn-cs"/>
            </a:rPr>
            <a:t> tax</a:t>
          </a:r>
          <a:r>
            <a:rPr lang="en-US" sz="1100" b="0" i="0" u="none" strike="noStrike">
              <a:solidFill>
                <a:schemeClr val="tx1"/>
              </a:solidFill>
              <a:effectLst/>
              <a:latin typeface="+mn-lt"/>
              <a:ea typeface="+mn-ea"/>
              <a:cs typeface="+mn-cs"/>
            </a:rPr>
            <a:t> return</a:t>
          </a:r>
          <a:r>
            <a:rPr lang="en-US" sz="1100" b="0" i="0" u="none" strike="noStrike" baseline="0">
              <a:solidFill>
                <a:schemeClr val="tx1"/>
              </a:solidFill>
              <a:effectLst/>
              <a:latin typeface="+mn-lt"/>
              <a:ea typeface="+mn-ea"/>
              <a:cs typeface="+mn-cs"/>
            </a:rPr>
            <a:t>.</a:t>
          </a:r>
          <a:endParaRPr lang="en-US" sz="1100" b="0" i="0" u="none" strike="noStrike">
            <a:solidFill>
              <a:schemeClr val="tx1"/>
            </a:solidFill>
            <a:effectLst/>
            <a:latin typeface="+mn-lt"/>
            <a:ea typeface="+mn-ea"/>
            <a:cs typeface="+mn-cs"/>
          </a:endParaRPr>
        </a:p>
        <a:p>
          <a:pPr algn="l"/>
          <a:r>
            <a:rPr lang="en-US" sz="1100" b="0" i="0" u="none" strike="noStrike">
              <a:solidFill>
                <a:schemeClr val="tx1"/>
              </a:solidFill>
              <a:effectLst/>
              <a:latin typeface="+mn-lt"/>
              <a:ea typeface="+mn-ea"/>
              <a:cs typeface="+mn-cs"/>
            </a:rPr>
            <a:t>5. Investors receive a positive predefined return in all maturity outcomes, with the return determined by whether the index finishes above or below the 110% Digital Strike level.</a:t>
          </a:r>
        </a:p>
        <a:p>
          <a:pPr algn="l"/>
          <a:endParaRPr lang="en-US">
            <a:solidFill>
              <a:schemeClr val="tx1"/>
            </a:solidFill>
          </a:endParaRPr>
        </a:p>
        <a:p>
          <a:pPr algn="l"/>
          <a:r>
            <a:rPr lang="en-US" b="1">
              <a:solidFill>
                <a:srgbClr val="FF0000"/>
              </a:solidFill>
            </a:rPr>
            <a:t>Returns</a:t>
          </a:r>
          <a:r>
            <a:rPr lang="en-US" b="1" baseline="0">
              <a:solidFill>
                <a:srgbClr val="FF0000"/>
              </a:solidFill>
            </a:rPr>
            <a:t> </a:t>
          </a:r>
          <a:r>
            <a:rPr lang="en-US" sz="1100" b="1" i="0" u="none" strike="noStrike">
              <a:solidFill>
                <a:srgbClr val="FF0000"/>
              </a:solidFill>
              <a:effectLst/>
              <a:latin typeface="+mn-lt"/>
              <a:ea typeface="+mn-ea"/>
              <a:cs typeface="+mn-cs"/>
            </a:rPr>
            <a:t>and Tax Legislation</a:t>
          </a:r>
          <a:r>
            <a:rPr lang="en-US" sz="1100" b="0" i="0" u="none" strike="noStrike">
              <a:solidFill>
                <a:schemeClr val="tx1"/>
              </a:solidFill>
              <a:effectLst/>
              <a:latin typeface="+mn-lt"/>
              <a:ea typeface="+mn-ea"/>
              <a:cs typeface="+mn-cs"/>
            </a:rPr>
            <a:t> </a:t>
          </a:r>
        </a:p>
        <a:p>
          <a:pPr algn="l"/>
          <a:endParaRPr lang="en-US" sz="1100" b="0" i="0" u="none" strike="noStrike">
            <a:solidFill>
              <a:schemeClr val="tx1"/>
            </a:solidFill>
            <a:effectLst/>
            <a:latin typeface="+mn-lt"/>
            <a:ea typeface="+mn-ea"/>
            <a:cs typeface="+mn-cs"/>
          </a:endParaRPr>
        </a:p>
        <a:p>
          <a:pPr algn="l"/>
          <a:r>
            <a:rPr lang="en-US" sz="1100" b="0" i="0" u="none" strike="noStrike">
              <a:solidFill>
                <a:schemeClr val="tx1"/>
              </a:solidFill>
              <a:effectLst/>
              <a:latin typeface="+mn-lt"/>
              <a:ea typeface="+mn-ea"/>
              <a:cs typeface="+mn-cs"/>
            </a:rPr>
            <a:t>1. As returns are linked to the performance of the underlying index and are not guaranteed upfront, any gains</a:t>
          </a:r>
          <a:r>
            <a:rPr lang="en-US" sz="1100" b="0" i="0" u="none" strike="noStrike" baseline="0">
              <a:solidFill>
                <a:schemeClr val="tx1"/>
              </a:solidFill>
              <a:effectLst/>
              <a:latin typeface="+mn-lt"/>
              <a:ea typeface="+mn-ea"/>
              <a:cs typeface="+mn-cs"/>
            </a:rPr>
            <a:t> </a:t>
          </a:r>
          <a:r>
            <a:rPr lang="en-US" sz="1100" b="0" i="0" u="none" strike="noStrike">
              <a:solidFill>
                <a:schemeClr val="tx1"/>
              </a:solidFill>
              <a:effectLst/>
              <a:latin typeface="+mn-lt"/>
              <a:ea typeface="+mn-ea"/>
              <a:cs typeface="+mn-cs"/>
            </a:rPr>
            <a:t>realised may be treated differently from interest income for tax purposes, depending on the applicable tax rules and the</a:t>
          </a:r>
          <a:r>
            <a:rPr lang="en-US" sz="1100" b="0" i="0" u="none" strike="noStrike" baseline="0">
              <a:solidFill>
                <a:schemeClr val="tx1"/>
              </a:solidFill>
              <a:effectLst/>
              <a:latin typeface="+mn-lt"/>
              <a:ea typeface="+mn-ea"/>
              <a:cs typeface="+mn-cs"/>
            </a:rPr>
            <a:t> </a:t>
          </a:r>
          <a:r>
            <a:rPr lang="en-US" sz="1100" b="0" i="0" u="none" strike="noStrike">
              <a:solidFill>
                <a:schemeClr val="tx1"/>
              </a:solidFill>
              <a:effectLst/>
              <a:latin typeface="+mn-lt"/>
              <a:ea typeface="+mn-ea"/>
              <a:cs typeface="+mn-cs"/>
            </a:rPr>
            <a:t>investor’s circumstances.. Investors are encouraged to obtain independent tax advice prior to investing.</a:t>
          </a:r>
          <a:endParaRPr lang="en-US">
            <a:solidFill>
              <a:schemeClr val="tx1"/>
            </a:solidFill>
          </a:endParaRPr>
        </a:p>
        <a:p>
          <a:pPr algn="l"/>
          <a:r>
            <a:rPr lang="en-US" sz="1100" b="0" i="0" u="none" strike="noStrike">
              <a:solidFill>
                <a:schemeClr val="tx1"/>
              </a:solidFill>
              <a:effectLst/>
              <a:latin typeface="+mn-lt"/>
              <a:ea typeface="+mn-ea"/>
              <a:cs typeface="+mn-cs"/>
            </a:rPr>
            <a:t>2.</a:t>
          </a:r>
          <a:r>
            <a:rPr lang="en-US" sz="1100" b="0" i="0" u="none" strike="noStrike" baseline="0">
              <a:solidFill>
                <a:schemeClr val="tx1"/>
              </a:solidFill>
              <a:effectLst/>
              <a:latin typeface="+mn-lt"/>
              <a:ea typeface="+mn-ea"/>
              <a:cs typeface="+mn-cs"/>
            </a:rPr>
            <a:t> </a:t>
          </a:r>
          <a:r>
            <a:rPr lang="en-US" sz="1100" b="0" i="0" u="none" strike="noStrike">
              <a:solidFill>
                <a:schemeClr val="tx1"/>
              </a:solidFill>
              <a:effectLst/>
              <a:latin typeface="+mn-lt"/>
              <a:ea typeface="+mn-ea"/>
              <a:cs typeface="+mn-cs"/>
            </a:rPr>
            <a:t>Should the investment be surrendered before maturity, the investment will be redeemed at the prevailing market value, which may be lower than the original investment amount and could result in a loss of capital.</a:t>
          </a:r>
        </a:p>
        <a:p>
          <a:pPr algn="l"/>
          <a:r>
            <a:rPr lang="en-US" sz="1100" b="0" i="0" u="none" strike="noStrike">
              <a:solidFill>
                <a:schemeClr val="tx1"/>
              </a:solidFill>
              <a:effectLst/>
              <a:latin typeface="+mn-lt"/>
              <a:ea typeface="+mn-ea"/>
              <a:cs typeface="+mn-cs"/>
            </a:rPr>
            <a:t>3.</a:t>
          </a:r>
          <a:r>
            <a:rPr lang="en-US" sz="1100" b="0" i="0" u="none" strike="noStrike" baseline="0">
              <a:solidFill>
                <a:schemeClr val="tx1"/>
              </a:solidFill>
              <a:effectLst/>
              <a:latin typeface="+mn-lt"/>
              <a:ea typeface="+mn-ea"/>
              <a:cs typeface="+mn-cs"/>
            </a:rPr>
            <a:t> </a:t>
          </a:r>
          <a:r>
            <a:rPr lang="en-US" sz="1100" b="0" i="0" u="none" strike="noStrike">
              <a:solidFill>
                <a:schemeClr val="tx1"/>
              </a:solidFill>
              <a:effectLst/>
              <a:latin typeface="+mn-lt"/>
              <a:ea typeface="+mn-ea"/>
              <a:cs typeface="+mn-cs"/>
            </a:rPr>
            <a:t>The investment has a 5-year term to maturity, as specified in the Investment Schedule and Investment Terms and Conditions.</a:t>
          </a:r>
        </a:p>
        <a:p>
          <a:pPr algn="l"/>
          <a:r>
            <a:rPr lang="en-US" sz="1100" b="0" i="0" u="none" strike="noStrike">
              <a:solidFill>
                <a:schemeClr val="tx1"/>
              </a:solidFill>
              <a:effectLst/>
              <a:latin typeface="+mn-lt"/>
              <a:ea typeface="+mn-ea"/>
              <a:cs typeface="+mn-cs"/>
            </a:rPr>
            <a:t>4. The investment is offered through an Absa Life linked endowment policy, which may provide potential tax benefits, subject to the investor's personal tax circumstances and applicable legislation.</a:t>
          </a:r>
        </a:p>
        <a:p>
          <a:pPr algn="l"/>
          <a:endParaRPr lang="en-US" sz="1100" b="0" i="0" u="none" strike="noStrike">
            <a:solidFill>
              <a:schemeClr val="tx1"/>
            </a:solidFill>
            <a:effectLst/>
            <a:latin typeface="+mn-lt"/>
            <a:ea typeface="+mn-ea"/>
            <a:cs typeface="+mn-cs"/>
          </a:endParaRPr>
        </a:p>
        <a:p>
          <a:pPr algn="l"/>
          <a:endParaRPr lang="en-US">
            <a:solidFill>
              <a:schemeClr val="tx1"/>
            </a:solidFill>
          </a:endParaRPr>
        </a:p>
        <a:p>
          <a:pPr algn="l"/>
          <a:r>
            <a:rPr lang="en-US" sz="1100" b="1" i="0" u="none" strike="noStrike">
              <a:solidFill>
                <a:srgbClr val="FF0000"/>
              </a:solidFill>
              <a:effectLst/>
              <a:latin typeface="+mn-lt"/>
              <a:ea typeface="+mn-ea"/>
              <a:cs typeface="+mn-cs"/>
            </a:rPr>
            <a:t>Product Charges</a:t>
          </a:r>
          <a:r>
            <a:rPr lang="en-US" sz="1100" b="0" i="0" u="none" strike="noStrike">
              <a:solidFill>
                <a:schemeClr val="lt1"/>
              </a:solidFill>
              <a:effectLst/>
              <a:latin typeface="+mn-lt"/>
              <a:ea typeface="+mn-ea"/>
              <a:cs typeface="+mn-cs"/>
            </a:rPr>
            <a:t>lease note that these fees are integrated into the structure of the investment and will not be deducte</a:t>
          </a:r>
        </a:p>
        <a:p>
          <a:pPr algn="l"/>
          <a:r>
            <a:rPr lang="en-US" sz="1100" b="0" i="0" u="none" strike="noStrike">
              <a:solidFill>
                <a:schemeClr val="tx1"/>
              </a:solidFill>
              <a:effectLst/>
              <a:latin typeface="+mn-lt"/>
              <a:ea typeface="+mn-ea"/>
              <a:cs typeface="+mn-cs"/>
            </a:rPr>
            <a:t>Please note that these fees are integrated into the structure of the investment and will not be deducted from your Investment Amount. You as the Investor will receive 100.00% allocation of the Investment Amount.     </a:t>
          </a:r>
        </a:p>
        <a:p>
          <a:pPr algn="l"/>
          <a:endParaRPr lang="en-US" sz="1100" b="1" i="0" u="none" strike="noStrike">
            <a:solidFill>
              <a:schemeClr val="lt1"/>
            </a:solidFill>
            <a:effectLst/>
            <a:latin typeface="+mn-lt"/>
            <a:ea typeface="+mn-ea"/>
            <a:cs typeface="+mn-cs"/>
          </a:endParaRPr>
        </a:p>
        <a:p>
          <a:pPr algn="l"/>
          <a:endParaRPr lang="en-US" sz="1100" b="1" i="0" u="none" strike="noStrike">
            <a:solidFill>
              <a:schemeClr val="lt1"/>
            </a:solidFill>
            <a:effectLst/>
            <a:latin typeface="+mn-lt"/>
            <a:ea typeface="+mn-ea"/>
            <a:cs typeface="+mn-cs"/>
          </a:endParaRPr>
        </a:p>
        <a:p>
          <a:pPr algn="l"/>
          <a:r>
            <a:rPr lang="en-US" sz="1100" b="1" i="0" u="none" strike="noStrike">
              <a:solidFill>
                <a:srgbClr val="FF0000"/>
              </a:solidFill>
              <a:effectLst/>
              <a:latin typeface="+mn-lt"/>
              <a:ea typeface="+mn-ea"/>
              <a:cs typeface="+mn-cs"/>
            </a:rPr>
            <a:t>What happens if you surrender your investment?</a:t>
          </a:r>
          <a:r>
            <a:rPr lang="en-US" sz="1100" b="1" i="0" u="none" strike="noStrike">
              <a:solidFill>
                <a:schemeClr val="lt1"/>
              </a:solidFill>
              <a:effectLst/>
              <a:latin typeface="+mn-lt"/>
              <a:ea typeface="+mn-ea"/>
              <a:cs typeface="+mn-cs"/>
            </a:rPr>
            <a:t>What happens if you surrender your policy?</a:t>
          </a:r>
          <a:r>
            <a:rPr lang="en-US"/>
            <a:t> </a:t>
          </a:r>
        </a:p>
        <a:p>
          <a:pPr algn="l"/>
          <a:r>
            <a:rPr lang="en-US" sz="1100" b="0" i="0" u="none" strike="noStrike">
              <a:solidFill>
                <a:sysClr val="windowText" lastClr="000000"/>
              </a:solidFill>
              <a:effectLst/>
              <a:latin typeface="+mn-lt"/>
              <a:ea typeface="+mn-ea"/>
              <a:cs typeface="+mn-cs"/>
            </a:rPr>
            <a:t>Only </a:t>
          </a:r>
          <a:r>
            <a:rPr lang="en-US" sz="1100" b="1" i="0" u="none" strike="noStrike">
              <a:solidFill>
                <a:sysClr val="windowText" lastClr="000000"/>
              </a:solidFill>
              <a:effectLst/>
              <a:latin typeface="+mn-lt"/>
              <a:ea typeface="+mn-ea"/>
              <a:cs typeface="+mn-cs"/>
            </a:rPr>
            <a:t>full early withdrawals </a:t>
          </a:r>
          <a:r>
            <a:rPr lang="en-US" sz="1100" b="0" i="0" u="none" strike="noStrike">
              <a:solidFill>
                <a:sysClr val="windowText" lastClr="000000"/>
              </a:solidFill>
              <a:effectLst/>
              <a:latin typeface="+mn-lt"/>
              <a:ea typeface="+mn-ea"/>
              <a:cs typeface="+mn-cs"/>
            </a:rPr>
            <a:t>are permitted. If you surrender your investment before the final maturity date, it will be redeemed at the </a:t>
          </a:r>
          <a:r>
            <a:rPr lang="en-US" sz="1100" b="1" i="0" u="none" strike="noStrike">
              <a:solidFill>
                <a:sysClr val="windowText" lastClr="000000"/>
              </a:solidFill>
              <a:effectLst/>
              <a:latin typeface="+mn-lt"/>
              <a:ea typeface="+mn-ea"/>
              <a:cs typeface="+mn-cs"/>
            </a:rPr>
            <a:t>prevailing market value</a:t>
          </a:r>
          <a:r>
            <a:rPr lang="en-US" sz="1100" b="0" i="0" u="none" strike="noStrike">
              <a:solidFill>
                <a:sysClr val="windowText" lastClr="000000"/>
              </a:solidFill>
              <a:effectLst/>
              <a:latin typeface="+mn-lt"/>
              <a:ea typeface="+mn-ea"/>
              <a:cs typeface="+mn-cs"/>
            </a:rPr>
            <a:t>, which may be lower than your original investment amount and could result in a loss of capital. Once the full early withdrawal for the note is done from the issuer, the investor may only access the portion of proceeds</a:t>
          </a:r>
          <a:r>
            <a:rPr lang="en-US" sz="1100" b="0" i="0" u="none" strike="noStrike" baseline="0">
              <a:solidFill>
                <a:sysClr val="windowText" lastClr="000000"/>
              </a:solidFill>
              <a:effectLst/>
              <a:latin typeface="+mn-lt"/>
              <a:ea typeface="+mn-ea"/>
              <a:cs typeface="+mn-cs"/>
            </a:rPr>
            <a:t> </a:t>
          </a:r>
          <a:r>
            <a:rPr lang="en-US" sz="1100" b="0" i="0" u="none" strike="noStrike">
              <a:solidFill>
                <a:sysClr val="windowText" lastClr="000000"/>
              </a:solidFill>
              <a:effectLst/>
              <a:latin typeface="+mn-lt"/>
              <a:ea typeface="+mn-ea"/>
              <a:cs typeface="+mn-cs"/>
            </a:rPr>
            <a:t>from the withdrawal given that the note is underwritten within the linked endowment policy. For information on how to</a:t>
          </a:r>
          <a:r>
            <a:rPr lang="en-US" sz="1100" b="0" i="0" u="none" strike="noStrike" baseline="0">
              <a:solidFill>
                <a:sysClr val="windowText" lastClr="000000"/>
              </a:solidFill>
              <a:effectLst/>
              <a:latin typeface="+mn-lt"/>
              <a:ea typeface="+mn-ea"/>
              <a:cs typeface="+mn-cs"/>
            </a:rPr>
            <a:t> </a:t>
          </a:r>
          <a:r>
            <a:rPr lang="en-US" sz="1100" b="0" i="0" u="none" strike="noStrike">
              <a:solidFill>
                <a:sysClr val="windowText" lastClr="000000"/>
              </a:solidFill>
              <a:effectLst/>
              <a:latin typeface="+mn-lt"/>
              <a:ea typeface="+mn-ea"/>
              <a:cs typeface="+mn-cs"/>
            </a:rPr>
            <a:t>access the portion of proceeds of your note early full withdrawal within the linked endowment policy, please refer to the</a:t>
          </a:r>
          <a:r>
            <a:rPr lang="en-US" sz="1100" b="0" i="0" u="none" strike="noStrike" baseline="0">
              <a:solidFill>
                <a:sysClr val="windowText" lastClr="000000"/>
              </a:solidFill>
              <a:effectLst/>
              <a:latin typeface="+mn-lt"/>
              <a:ea typeface="+mn-ea"/>
              <a:cs typeface="+mn-cs"/>
            </a:rPr>
            <a:t> </a:t>
          </a:r>
          <a:r>
            <a:rPr lang="en-US" sz="1100" b="0" i="0" u="none" strike="noStrike">
              <a:solidFill>
                <a:sysClr val="windowText" lastClr="000000"/>
              </a:solidFill>
              <a:effectLst/>
              <a:latin typeface="+mn-lt"/>
              <a:ea typeface="+mn-ea"/>
              <a:cs typeface="+mn-cs"/>
            </a:rPr>
            <a:t>policy terms and conditions and contact the administrator who will request the issuer to redeem the full note linked to your</a:t>
          </a:r>
          <a:r>
            <a:rPr lang="en-US" sz="1100" b="0" i="0" u="none" strike="noStrike" baseline="0">
              <a:solidFill>
                <a:sysClr val="windowText" lastClr="000000"/>
              </a:solidFill>
              <a:effectLst/>
              <a:latin typeface="+mn-lt"/>
              <a:ea typeface="+mn-ea"/>
              <a:cs typeface="+mn-cs"/>
            </a:rPr>
            <a:t> </a:t>
          </a:r>
          <a:r>
            <a:rPr lang="en-US" sz="1100" b="0" i="0" u="none" strike="noStrike">
              <a:solidFill>
                <a:sysClr val="windowText" lastClr="000000"/>
              </a:solidFill>
              <a:effectLst/>
              <a:latin typeface="+mn-lt"/>
              <a:ea typeface="+mn-ea"/>
              <a:cs typeface="+mn-cs"/>
            </a:rPr>
            <a:t>policy at the prevailing market value.</a:t>
          </a:r>
        </a:p>
        <a:p>
          <a:pPr algn="l"/>
          <a:endParaRPr lang="en-US" sz="1100" b="0" i="0" u="none" strike="noStrike">
            <a:solidFill>
              <a:schemeClr val="lt1"/>
            </a:solidFill>
            <a:effectLst/>
            <a:latin typeface="+mn-lt"/>
            <a:ea typeface="+mn-ea"/>
            <a:cs typeface="+mn-cs"/>
          </a:endParaRPr>
        </a:p>
        <a:p>
          <a:pPr algn="l"/>
          <a:r>
            <a:rPr lang="en-US" sz="1100" b="1" i="0" u="none" strike="noStrike">
              <a:solidFill>
                <a:srgbClr val="FF0000"/>
              </a:solidFill>
              <a:effectLst/>
              <a:latin typeface="+mn-lt"/>
              <a:ea typeface="+mn-ea"/>
              <a:cs typeface="+mn-cs"/>
            </a:rPr>
            <a:t>Death Claim Value</a:t>
          </a:r>
        </a:p>
        <a:p>
          <a:pPr algn="l"/>
          <a:r>
            <a:rPr lang="en-US" sz="1100" b="0" i="0" u="none" strike="noStrike">
              <a:solidFill>
                <a:schemeClr val="tx1"/>
              </a:solidFill>
              <a:effectLst/>
              <a:latin typeface="+mn-lt"/>
              <a:ea typeface="+mn-ea"/>
              <a:cs typeface="+mn-cs"/>
            </a:rPr>
            <a:t>In the event of death, the executor of the estate is required to submit the relevant documentation to redeem the full investment at the prevailing market value. The proceeds will then be paid to the estate in accordance with the policy terms and applicable estate administration requirements. As the investment is accessed through an Absa Life linked endowment policy, investors may also benefit from certain estate planning features available under long-term insurance policies.</a:t>
          </a:r>
        </a:p>
        <a:p>
          <a:pPr algn="l"/>
          <a:endParaRPr lang="en-US" sz="1100" b="0" i="0" u="none" strike="noStrike">
            <a:solidFill>
              <a:schemeClr val="tx1"/>
            </a:solidFill>
            <a:effectLst/>
            <a:latin typeface="+mn-lt"/>
            <a:ea typeface="+mn-ea"/>
            <a:cs typeface="+mn-cs"/>
          </a:endParaRPr>
        </a:p>
        <a:p>
          <a:pPr algn="l"/>
          <a:r>
            <a:rPr lang="en-US" sz="1100" b="0" i="0" u="none" strike="noStrike">
              <a:solidFill>
                <a:schemeClr val="lt1"/>
              </a:solidFill>
              <a:effectLst/>
              <a:latin typeface="+mn-lt"/>
              <a:ea typeface="+mn-ea"/>
              <a:cs typeface="+mn-cs"/>
            </a:rPr>
            <a:t>Upon the death of the last surviving life assured before the maturity date, the death ben</a:t>
          </a:r>
          <a:r>
            <a:rPr lang="en-US" sz="1100" b="1" i="0" u="none" strike="noStrike">
              <a:solidFill>
                <a:schemeClr val="lt1"/>
              </a:solidFill>
              <a:effectLst/>
              <a:latin typeface="+mn-lt"/>
              <a:ea typeface="+mn-ea"/>
              <a:cs typeface="+mn-cs"/>
            </a:rPr>
            <a:t>The Effect of Inflation</a:t>
          </a:r>
          <a:r>
            <a:rPr lang="en-US"/>
            <a:t> </a:t>
          </a:r>
          <a:endParaRPr lang="en-US" sz="1100" b="0" i="0" u="none" strike="noStrike">
            <a:solidFill>
              <a:schemeClr val="lt1"/>
            </a:solidFill>
            <a:effectLst/>
            <a:latin typeface="+mn-lt"/>
            <a:ea typeface="+mn-ea"/>
            <a:cs typeface="+mn-cs"/>
          </a:endParaRPr>
        </a:p>
        <a:p>
          <a:pPr algn="l"/>
          <a:r>
            <a:rPr lang="en-US" sz="1100" b="1" i="0" u="none" strike="noStrike">
              <a:solidFill>
                <a:srgbClr val="FF0000"/>
              </a:solidFill>
              <a:effectLst/>
              <a:latin typeface="+mn-lt"/>
              <a:ea typeface="+mn-ea"/>
              <a:cs typeface="+mn-cs"/>
            </a:rPr>
            <a:t>The Effect of Inflation</a:t>
          </a:r>
          <a:r>
            <a:rPr lang="en-US" sz="1100" b="1" i="0" u="none" strike="noStrike">
              <a:solidFill>
                <a:schemeClr val="lt1"/>
              </a:solidFill>
              <a:effectLst/>
              <a:latin typeface="+mn-lt"/>
              <a:ea typeface="+mn-ea"/>
              <a:cs typeface="+mn-cs"/>
            </a:rPr>
            <a:t>The Effect of Inflation</a:t>
          </a:r>
          <a:r>
            <a:rPr lang="en-US"/>
            <a:t> </a:t>
          </a:r>
        </a:p>
        <a:p>
          <a:pPr algn="l"/>
          <a:r>
            <a:rPr lang="en-US" sz="1100" b="0" i="0" u="none" strike="noStrike">
              <a:solidFill>
                <a:schemeClr val="tx1"/>
              </a:solidFill>
              <a:effectLst/>
              <a:latin typeface="+mn-lt"/>
              <a:ea typeface="+mn-ea"/>
              <a:cs typeface="+mn-cs"/>
            </a:rPr>
            <a:t>Inflation has a large impact on investment returns, and real rates of return (the excess of the investment return over the inflation rate) give a more meaningful indication of how the investment has performed.</a:t>
          </a:r>
          <a:r>
            <a:rPr lang="en-US">
              <a:solidFill>
                <a:schemeClr val="tx1"/>
              </a:solidFill>
            </a:rPr>
            <a:t> </a:t>
          </a:r>
          <a:r>
            <a:rPr lang="en-US" sz="1100" b="0" i="0" u="none" strike="noStrike">
              <a:solidFill>
                <a:schemeClr val="lt1"/>
              </a:solidFill>
              <a:effectLst/>
              <a:latin typeface="+mn-lt"/>
              <a:ea typeface="+mn-ea"/>
              <a:cs typeface="+mn-cs"/>
            </a:rPr>
            <a:t>Inflation has a large impact on investment returns, and real rates of return (the excess of the investment </a:t>
          </a:r>
          <a:r>
            <a:rPr lang="en-US" sz="1100" b="1" i="0" u="none" strike="noStrike">
              <a:solidFill>
                <a:schemeClr val="lt1"/>
              </a:solidFill>
              <a:effectLst/>
              <a:latin typeface="+mn-lt"/>
              <a:ea typeface="+mn-ea"/>
              <a:cs typeface="+mn-cs"/>
            </a:rPr>
            <a:t>The The Effect of Taxatio</a:t>
          </a:r>
        </a:p>
        <a:p>
          <a:pPr algn="l"/>
          <a:r>
            <a:rPr lang="en-US" sz="1100" b="1" i="0" u="none" strike="noStrike">
              <a:solidFill>
                <a:srgbClr val="FF0000"/>
              </a:solidFill>
              <a:effectLst/>
              <a:latin typeface="+mn-lt"/>
              <a:ea typeface="+mn-ea"/>
              <a:cs typeface="+mn-cs"/>
            </a:rPr>
            <a:t>Effect of Taxation</a:t>
          </a:r>
          <a:r>
            <a:rPr lang="en-US">
              <a:solidFill>
                <a:srgbClr val="FF0000"/>
              </a:solidFill>
            </a:rPr>
            <a:t> </a:t>
          </a:r>
          <a:r>
            <a:rPr lang="en-US" sz="1100" b="0" i="0" u="none" strike="noStrike">
              <a:solidFill>
                <a:schemeClr val="lt1"/>
              </a:solidFill>
              <a:effectLst/>
              <a:latin typeface="+mn-lt"/>
              <a:ea typeface="+mn-ea"/>
              <a:cs typeface="+mn-cs"/>
            </a:rPr>
            <a:t>market value (i.e. net of tax) of the investment instruments which comprise the policy.</a:t>
          </a:r>
          <a:r>
            <a:rPr lang="en-US"/>
            <a:t> </a:t>
          </a:r>
        </a:p>
        <a:p>
          <a:pPr algn="l"/>
          <a:r>
            <a:rPr lang="en-US" sz="1100" b="0" i="0" u="none" strike="noStrike">
              <a:solidFill>
                <a:schemeClr val="tx1"/>
              </a:solidFill>
              <a:effectLst/>
              <a:latin typeface="+mn-lt"/>
              <a:ea typeface="+mn-ea"/>
              <a:cs typeface="+mn-cs"/>
            </a:rPr>
            <a:t>The tax treatment of this investment will depend on the specific circumstances of the individual investor and may change</a:t>
          </a:r>
          <a:r>
            <a:rPr lang="en-US" sz="1100" b="0" i="0" u="none" strike="noStrike" baseline="0">
              <a:solidFill>
                <a:schemeClr val="tx1"/>
              </a:solidFill>
              <a:effectLst/>
              <a:latin typeface="+mn-lt"/>
              <a:ea typeface="+mn-ea"/>
              <a:cs typeface="+mn-cs"/>
            </a:rPr>
            <a:t> </a:t>
          </a:r>
          <a:r>
            <a:rPr lang="en-US" sz="1100" b="0" i="0" u="none" strike="noStrike">
              <a:solidFill>
                <a:schemeClr val="tx1"/>
              </a:solidFill>
              <a:effectLst/>
              <a:latin typeface="+mn-lt"/>
              <a:ea typeface="+mn-ea"/>
              <a:cs typeface="+mn-cs"/>
            </a:rPr>
            <a:t>over time. As returns are linked to the performance of the underlying index and are not guaranteed upfront, any gains</a:t>
          </a:r>
          <a:r>
            <a:rPr lang="en-US" sz="1100" b="0" i="0" u="none" strike="noStrike" baseline="0">
              <a:solidFill>
                <a:schemeClr val="tx1"/>
              </a:solidFill>
              <a:effectLst/>
              <a:latin typeface="+mn-lt"/>
              <a:ea typeface="+mn-ea"/>
              <a:cs typeface="+mn-cs"/>
            </a:rPr>
            <a:t> </a:t>
          </a:r>
          <a:r>
            <a:rPr lang="en-US" sz="1100" b="0" i="0" u="none" strike="noStrike">
              <a:solidFill>
                <a:schemeClr val="tx1"/>
              </a:solidFill>
              <a:effectLst/>
              <a:latin typeface="+mn-lt"/>
              <a:ea typeface="+mn-ea"/>
              <a:cs typeface="+mn-cs"/>
            </a:rPr>
            <a:t>realised may be treated differently from interest income for tax purposes, depending on the applicable tax rules and the</a:t>
          </a:r>
          <a:r>
            <a:rPr lang="en-US" sz="1100" b="0" i="0" u="none" strike="noStrike" baseline="0">
              <a:solidFill>
                <a:schemeClr val="tx1"/>
              </a:solidFill>
              <a:effectLst/>
              <a:latin typeface="+mn-lt"/>
              <a:ea typeface="+mn-ea"/>
              <a:cs typeface="+mn-cs"/>
            </a:rPr>
            <a:t> </a:t>
          </a:r>
          <a:r>
            <a:rPr lang="en-US" sz="1100" b="0" i="0" u="none" strike="noStrike">
              <a:solidFill>
                <a:schemeClr val="tx1"/>
              </a:solidFill>
              <a:effectLst/>
              <a:latin typeface="+mn-lt"/>
              <a:ea typeface="+mn-ea"/>
              <a:cs typeface="+mn-cs"/>
            </a:rPr>
            <a:t>investor’s circumstances.</a:t>
          </a:r>
          <a:r>
            <a:rPr lang="en-US" sz="1100" b="0" i="0" u="none" strike="noStrike" baseline="0">
              <a:solidFill>
                <a:schemeClr val="tx1"/>
              </a:solidFill>
              <a:effectLst/>
              <a:latin typeface="+mn-lt"/>
              <a:ea typeface="+mn-ea"/>
              <a:cs typeface="+mn-cs"/>
            </a:rPr>
            <a:t> </a:t>
          </a:r>
          <a:r>
            <a:rPr lang="en-US" sz="1100" b="0" i="0" u="none" strike="noStrike">
              <a:solidFill>
                <a:schemeClr val="tx1"/>
              </a:solidFill>
              <a:effectLst/>
              <a:latin typeface="+mn-lt"/>
              <a:ea typeface="+mn-ea"/>
              <a:cs typeface="+mn-cs"/>
            </a:rPr>
            <a:t>This information is provided for general informational purposes only and does not constitute tax advice. Investors should</a:t>
          </a:r>
          <a:r>
            <a:rPr lang="en-US" sz="1100" b="0" i="0" u="none" strike="noStrike" baseline="0">
              <a:solidFill>
                <a:schemeClr val="tx1"/>
              </a:solidFill>
              <a:effectLst/>
              <a:latin typeface="+mn-lt"/>
              <a:ea typeface="+mn-ea"/>
              <a:cs typeface="+mn-cs"/>
            </a:rPr>
            <a:t> </a:t>
          </a:r>
          <a:r>
            <a:rPr lang="en-US" sz="1100" b="0" i="0" u="none" strike="noStrike">
              <a:solidFill>
                <a:schemeClr val="tx1"/>
              </a:solidFill>
              <a:effectLst/>
              <a:latin typeface="+mn-lt"/>
              <a:ea typeface="+mn-ea"/>
              <a:cs typeface="+mn-cs"/>
            </a:rPr>
            <a:t>seek independent professional tax advice before investing.Investors are encouraged to obtain </a:t>
          </a:r>
          <a:r>
            <a:rPr lang="en-US" sz="1100" b="1" i="0" u="none" strike="noStrike">
              <a:solidFill>
                <a:schemeClr val="tx1"/>
              </a:solidFill>
              <a:effectLst/>
              <a:latin typeface="+mn-lt"/>
              <a:ea typeface="+mn-ea"/>
              <a:cs typeface="+mn-cs"/>
            </a:rPr>
            <a:t>independent tax advice </a:t>
          </a:r>
          <a:r>
            <a:rPr lang="en-US" sz="1100" b="0" i="0" u="none" strike="noStrike">
              <a:solidFill>
                <a:schemeClr val="tx1"/>
              </a:solidFill>
              <a:effectLst/>
              <a:latin typeface="+mn-lt"/>
              <a:ea typeface="+mn-ea"/>
              <a:cs typeface="+mn-cs"/>
            </a:rPr>
            <a:t>relevant to their personal circumstances before investing.</a:t>
          </a:r>
        </a:p>
        <a:p>
          <a:pPr algn="l"/>
          <a:r>
            <a:rPr lang="en-US" sz="1100" b="0" i="0" u="none" strike="noStrike">
              <a:solidFill>
                <a:schemeClr val="tx1"/>
              </a:solidFill>
              <a:effectLst/>
              <a:latin typeface="+mn-lt"/>
              <a:ea typeface="+mn-ea"/>
              <a:cs typeface="+mn-cs"/>
            </a:rPr>
            <a:t> </a:t>
          </a:r>
        </a:p>
        <a:p>
          <a:pPr algn="l"/>
          <a:endParaRPr lang="en-US" sz="1100" b="0" i="0" u="none" strike="noStrike">
            <a:solidFill>
              <a:schemeClr val="tx1"/>
            </a:solidFill>
            <a:effectLst/>
            <a:latin typeface="+mn-lt"/>
            <a:ea typeface="+mn-ea"/>
            <a:cs typeface="+mn-cs"/>
          </a:endParaRPr>
        </a:p>
        <a:p>
          <a:pPr algn="l"/>
          <a:r>
            <a:rPr lang="en-US" sz="1100" b="1" i="0" u="none" strike="noStrike">
              <a:solidFill>
                <a:srgbClr val="FF0000"/>
              </a:solidFill>
              <a:effectLst/>
              <a:latin typeface="+mn-lt"/>
              <a:ea typeface="+mn-ea"/>
              <a:cs typeface="+mn-cs"/>
            </a:rPr>
            <a:t>How to enquire on your investment?</a:t>
          </a:r>
          <a:r>
            <a:rPr lang="en-US" sz="1100" b="1" i="0" u="none" strike="noStrike">
              <a:solidFill>
                <a:schemeClr val="lt1"/>
              </a:solidFill>
              <a:effectLst/>
              <a:latin typeface="+mn-lt"/>
              <a:ea typeface="+mn-ea"/>
              <a:cs typeface="+mn-cs"/>
            </a:rPr>
            <a:t>How to enquire on your investment?</a:t>
          </a:r>
          <a:r>
            <a:rPr lang="en-US"/>
            <a:t> </a:t>
          </a:r>
        </a:p>
        <a:p>
          <a:pPr algn="l"/>
          <a:r>
            <a:rPr lang="en-US" sz="1100" b="0" i="0" u="none" strike="noStrike">
              <a:solidFill>
                <a:schemeClr val="tx1"/>
              </a:solidFill>
              <a:effectLst/>
              <a:latin typeface="+mn-lt"/>
              <a:ea typeface="+mn-ea"/>
              <a:cs typeface="+mn-cs"/>
            </a:rPr>
            <a:t>Please contact your financial adviser or LISP if you have any queries or would like to redeem your investment</a:t>
          </a:r>
          <a:r>
            <a:rPr lang="en-US" sz="1100" b="0" i="0" u="none" strike="noStrike" baseline="0">
              <a:solidFill>
                <a:schemeClr val="tx1"/>
              </a:solidFill>
              <a:effectLst/>
              <a:latin typeface="+mn-lt"/>
              <a:ea typeface="+mn-ea"/>
              <a:cs typeface="+mn-cs"/>
            </a:rPr>
            <a:t> maturity.</a:t>
          </a:r>
        </a:p>
        <a:p>
          <a:pPr algn="l"/>
          <a:endParaRPr lang="en-US" sz="1100" b="0" i="0" u="none" strike="noStrike" baseline="0">
            <a:solidFill>
              <a:srgbClr val="FF0000"/>
            </a:solidFill>
            <a:effectLst/>
            <a:latin typeface="+mn-lt"/>
            <a:ea typeface="+mn-ea"/>
            <a:cs typeface="+mn-cs"/>
          </a:endParaRPr>
        </a:p>
        <a:p>
          <a:pPr algn="l"/>
          <a:r>
            <a:rPr lang="en-US" sz="1100" b="1" i="0" u="none" strike="noStrike">
              <a:solidFill>
                <a:srgbClr val="FF0000"/>
              </a:solidFill>
              <a:effectLst/>
              <a:latin typeface="+mn-lt"/>
              <a:ea typeface="+mn-ea"/>
              <a:cs typeface="+mn-cs"/>
            </a:rPr>
            <a:t>Business rules applying to your investment</a:t>
          </a:r>
        </a:p>
        <a:p>
          <a:pPr algn="l"/>
          <a:r>
            <a:rPr lang="en-US" sz="1100" b="0" i="0" u="none" strike="noStrike">
              <a:solidFill>
                <a:schemeClr val="tx1"/>
              </a:solidFill>
              <a:effectLst/>
              <a:latin typeface="+mn-lt"/>
              <a:ea typeface="+mn-ea"/>
              <a:cs typeface="+mn-cs"/>
            </a:rPr>
            <a:t>1. Once the</a:t>
          </a:r>
          <a:r>
            <a:rPr lang="en-US" sz="1100" b="0" i="0" u="none" strike="noStrike" baseline="0">
              <a:solidFill>
                <a:schemeClr val="tx1"/>
              </a:solidFill>
              <a:effectLst/>
              <a:latin typeface="+mn-lt"/>
              <a:ea typeface="+mn-ea"/>
              <a:cs typeface="+mn-cs"/>
            </a:rPr>
            <a:t> investment </a:t>
          </a:r>
          <a:r>
            <a:rPr lang="en-US" sz="1100" b="0" i="0" u="none" strike="noStrike">
              <a:solidFill>
                <a:schemeClr val="tx1"/>
              </a:solidFill>
              <a:effectLst/>
              <a:latin typeface="+mn-lt"/>
              <a:ea typeface="+mn-ea"/>
              <a:cs typeface="+mn-cs"/>
            </a:rPr>
            <a:t>has been surrendered it cannot be reinstated.</a:t>
          </a:r>
        </a:p>
        <a:p>
          <a:pPr algn="l"/>
          <a:r>
            <a:rPr lang="en-US" sz="1100" b="0" i="0" u="none" strike="noStrike">
              <a:solidFill>
                <a:schemeClr val="tx1"/>
              </a:solidFill>
              <a:effectLst/>
              <a:latin typeface="+mn-lt"/>
              <a:ea typeface="+mn-ea"/>
              <a:cs typeface="+mn-cs"/>
            </a:rPr>
            <a:t>2</a:t>
          </a:r>
          <a:r>
            <a:rPr lang="en-US" sz="1100" b="1" i="0" u="none" strike="noStrike">
              <a:solidFill>
                <a:schemeClr val="tx1"/>
              </a:solidFill>
              <a:effectLst/>
              <a:latin typeface="+mn-lt"/>
              <a:ea typeface="+mn-ea"/>
              <a:cs typeface="+mn-cs"/>
            </a:rPr>
            <a:t>.</a:t>
          </a:r>
          <a:r>
            <a:rPr lang="en-US" sz="1100" b="1" i="0" u="none" strike="noStrike" baseline="0">
              <a:solidFill>
                <a:schemeClr val="tx1"/>
              </a:solidFill>
              <a:effectLst/>
              <a:latin typeface="+mn-lt"/>
              <a:ea typeface="+mn-ea"/>
              <a:cs typeface="+mn-cs"/>
            </a:rPr>
            <a:t> </a:t>
          </a:r>
          <a:r>
            <a:rPr lang="en-US" sz="1100" b="0" i="0" u="none" strike="noStrike">
              <a:solidFill>
                <a:schemeClr val="tx1"/>
              </a:solidFill>
              <a:effectLst/>
              <a:latin typeface="+mn-lt"/>
              <a:ea typeface="+mn-ea"/>
              <a:cs typeface="+mn-cs"/>
            </a:rPr>
            <a:t>No additional investments or top-ups will be allowed once the investment has been issued.</a:t>
          </a:r>
        </a:p>
        <a:p>
          <a:pPr algn="l"/>
          <a:r>
            <a:rPr lang="en-US" sz="1100" b="0" i="0" u="none" strike="noStrike">
              <a:solidFill>
                <a:schemeClr val="tx1"/>
              </a:solidFill>
              <a:effectLst/>
              <a:latin typeface="+mn-lt"/>
              <a:ea typeface="+mn-ea"/>
              <a:cs typeface="+mn-cs"/>
            </a:rPr>
            <a:t>3.</a:t>
          </a:r>
          <a:r>
            <a:rPr lang="en-US" sz="1100" b="0" i="0" u="none" strike="noStrike" baseline="0">
              <a:solidFill>
                <a:schemeClr val="tx1"/>
              </a:solidFill>
              <a:effectLst/>
              <a:latin typeface="+mn-lt"/>
              <a:ea typeface="+mn-ea"/>
              <a:cs typeface="+mn-cs"/>
            </a:rPr>
            <a:t> </a:t>
          </a:r>
          <a:r>
            <a:rPr lang="en-US" sz="1100" b="0" i="0" u="none" strike="noStrike">
              <a:solidFill>
                <a:schemeClr val="tx1"/>
              </a:solidFill>
              <a:effectLst/>
              <a:latin typeface="+mn-lt"/>
              <a:ea typeface="+mn-ea"/>
              <a:cs typeface="+mn-cs"/>
            </a:rPr>
            <a:t>Commission to the adviser cannot be clawed back after the cooling off period.</a:t>
          </a:r>
        </a:p>
        <a:p>
          <a:pPr algn="l"/>
          <a:endParaRPr lang="en-US" sz="1100" b="1" i="0" u="none" strike="noStrike">
            <a:solidFill>
              <a:srgbClr val="FF0000"/>
            </a:solidFill>
            <a:effectLst/>
            <a:latin typeface="+mn-lt"/>
            <a:ea typeface="+mn-ea"/>
            <a:cs typeface="+mn-cs"/>
          </a:endParaRPr>
        </a:p>
        <a:p>
          <a:pPr algn="l"/>
          <a:r>
            <a:rPr lang="en-US" sz="1100" b="1" i="0" u="none" strike="noStrike">
              <a:solidFill>
                <a:srgbClr val="FF0000"/>
              </a:solidFill>
              <a:effectLst/>
              <a:latin typeface="+mn-lt"/>
              <a:ea typeface="+mn-ea"/>
              <a:cs typeface="+mn-cs"/>
            </a:rPr>
            <a:t>Cooling Off Period</a:t>
          </a:r>
          <a:r>
            <a:rPr lang="en-US" sz="1100" b="1" i="0" u="none" strike="noStrike">
              <a:solidFill>
                <a:schemeClr val="lt1"/>
              </a:solidFill>
              <a:effectLst/>
              <a:latin typeface="+mn-lt"/>
              <a:ea typeface="+mn-ea"/>
              <a:cs typeface="+mn-cs"/>
            </a:rPr>
            <a:t>Cooling Off Period</a:t>
          </a:r>
          <a:r>
            <a:rPr lang="en-US"/>
            <a:t> </a:t>
          </a:r>
        </a:p>
        <a:p>
          <a:pPr algn="l"/>
          <a:r>
            <a:rPr lang="en-US" sz="1100" b="0" i="0" u="none" strike="noStrike">
              <a:solidFill>
                <a:schemeClr val="tx1"/>
              </a:solidFill>
              <a:effectLst/>
              <a:latin typeface="+mn-lt"/>
              <a:ea typeface="+mn-ea"/>
              <a:cs typeface="+mn-cs"/>
            </a:rPr>
            <a:t>You have a </a:t>
          </a:r>
          <a:r>
            <a:rPr lang="en-US" sz="1100" b="1" i="0" u="none" strike="noStrike">
              <a:solidFill>
                <a:schemeClr val="tx1"/>
              </a:solidFill>
              <a:effectLst/>
              <a:latin typeface="+mn-lt"/>
              <a:ea typeface="+mn-ea"/>
              <a:cs typeface="+mn-cs"/>
            </a:rPr>
            <a:t>31 (thirty-one) calendar day cooling-off period </a:t>
          </a:r>
          <a:r>
            <a:rPr lang="en-US" sz="1100" b="0" i="0" u="none" strike="noStrike">
              <a:solidFill>
                <a:schemeClr val="tx1"/>
              </a:solidFill>
              <a:effectLst/>
              <a:latin typeface="+mn-lt"/>
              <a:ea typeface="+mn-ea"/>
              <a:cs typeface="+mn-cs"/>
            </a:rPr>
            <a:t>from the Investment Start Date during which you may cancel your investment. If you do so, the underlying instruments will be sold at the prevailing market value and you will receive this amount together with any fees included in the cost of the investment. The amount returned may be </a:t>
          </a:r>
          <a:r>
            <a:rPr lang="en-US" sz="1100" b="1" i="0" u="none" strike="noStrike">
              <a:solidFill>
                <a:schemeClr val="tx1"/>
              </a:solidFill>
              <a:effectLst/>
              <a:latin typeface="+mn-lt"/>
              <a:ea typeface="+mn-ea"/>
              <a:cs typeface="+mn-cs"/>
            </a:rPr>
            <a:t>less than your original investment amount </a:t>
          </a:r>
          <a:r>
            <a:rPr lang="en-US" sz="1100" b="0" i="0" u="none" strike="noStrike">
              <a:solidFill>
                <a:schemeClr val="tx1"/>
              </a:solidFill>
              <a:effectLst/>
              <a:latin typeface="+mn-lt"/>
              <a:ea typeface="+mn-ea"/>
              <a:cs typeface="+mn-cs"/>
            </a:rPr>
            <a:t>due to market movements. If you surrender your investment </a:t>
          </a:r>
          <a:r>
            <a:rPr lang="en-US" sz="1100" b="1" i="0" u="none" strike="noStrike">
              <a:solidFill>
                <a:schemeClr val="tx1"/>
              </a:solidFill>
              <a:effectLst/>
              <a:latin typeface="+mn-lt"/>
              <a:ea typeface="+mn-ea"/>
              <a:cs typeface="+mn-cs"/>
            </a:rPr>
            <a:t>after the cooling-off period</a:t>
          </a:r>
          <a:r>
            <a:rPr lang="en-US" sz="1100" b="0" i="0" u="none" strike="noStrike">
              <a:solidFill>
                <a:schemeClr val="tx1"/>
              </a:solidFill>
              <a:effectLst/>
              <a:latin typeface="+mn-lt"/>
              <a:ea typeface="+mn-ea"/>
              <a:cs typeface="+mn-cs"/>
            </a:rPr>
            <a:t>, it will be treated as an </a:t>
          </a:r>
          <a:r>
            <a:rPr lang="en-US" sz="1100" b="1" i="0" u="none" strike="noStrike">
              <a:solidFill>
                <a:schemeClr val="tx1"/>
              </a:solidFill>
              <a:effectLst/>
              <a:latin typeface="+mn-lt"/>
              <a:ea typeface="+mn-ea"/>
              <a:cs typeface="+mn-cs"/>
            </a:rPr>
            <a:t>early withdrawal </a:t>
          </a:r>
          <a:r>
            <a:rPr lang="en-US" sz="1100" b="0" i="0" u="none" strike="noStrike">
              <a:solidFill>
                <a:schemeClr val="tx1"/>
              </a:solidFill>
              <a:effectLst/>
              <a:latin typeface="+mn-lt"/>
              <a:ea typeface="+mn-ea"/>
              <a:cs typeface="+mn-cs"/>
            </a:rPr>
            <a:t>and the investment will be redeemed at the prevailing market value, which may result in a loss of capital.</a:t>
          </a:r>
        </a:p>
        <a:p>
          <a:pPr algn="l"/>
          <a:endParaRPr lang="en-US" sz="1100" b="0" i="0" u="none" strike="noStrike">
            <a:solidFill>
              <a:schemeClr val="tx1"/>
            </a:solidFill>
            <a:effectLst/>
            <a:latin typeface="+mn-lt"/>
            <a:ea typeface="+mn-ea"/>
            <a:cs typeface="+mn-cs"/>
          </a:endParaRPr>
        </a:p>
        <a:p>
          <a:pPr algn="l"/>
          <a:r>
            <a:rPr lang="en-US" sz="1100" b="0" i="0" u="none" strike="noStrike">
              <a:solidFill>
                <a:schemeClr val="lt1"/>
              </a:solidFill>
              <a:effectLst/>
              <a:latin typeface="+mn-lt"/>
              <a:ea typeface="+mn-ea"/>
              <a:cs typeface="+mn-cs"/>
            </a:rPr>
            <a:t>is no cooling off period allowed under this Investment, so please consider carefully whether you want to invest before you submit the application form.  </a:t>
          </a:r>
          <a:r>
            <a:rPr lang="en-US" sz="1100" b="1" i="0" u="none" strike="noStrike">
              <a:solidFill>
                <a:srgbClr val="FF0000"/>
              </a:solidFill>
              <a:effectLst/>
              <a:latin typeface="+mn-lt"/>
              <a:ea typeface="+mn-ea"/>
              <a:cs typeface="+mn-cs"/>
            </a:rPr>
            <a:t>Replacing an Existing Investment</a:t>
          </a:r>
          <a:r>
            <a:rPr lang="en-US" b="1">
              <a:solidFill>
                <a:srgbClr val="FF0000"/>
              </a:solidFill>
            </a:rPr>
            <a:t> </a:t>
          </a:r>
          <a:r>
            <a:rPr lang="en-US" sz="1100" b="1" i="0" u="none" strike="noStrike">
              <a:solidFill>
                <a:schemeClr val="lt1"/>
              </a:solidFill>
              <a:effectLst/>
              <a:latin typeface="+mn-lt"/>
              <a:ea typeface="+mn-ea"/>
              <a:cs typeface="+mn-cs"/>
            </a:rPr>
            <a:t>Replacing an Existing Investment</a:t>
          </a:r>
          <a:r>
            <a:rPr lang="en-US"/>
            <a:t> </a:t>
          </a:r>
        </a:p>
        <a:p>
          <a:pPr algn="l"/>
          <a:r>
            <a:rPr lang="en-US" sz="1100" b="0" i="0" u="none" strike="noStrike">
              <a:solidFill>
                <a:schemeClr val="tx1"/>
              </a:solidFill>
              <a:effectLst/>
              <a:latin typeface="+mn-lt"/>
              <a:ea typeface="+mn-ea"/>
              <a:cs typeface="+mn-cs"/>
            </a:rPr>
            <a:t>If this investment is intended to replace another investment it is important to discuss the implications thereof with your Financial Adviser. </a:t>
          </a:r>
        </a:p>
        <a:p>
          <a:pPr algn="l"/>
          <a:endParaRPr lang="en-US" sz="1100" b="0" i="0" u="none" strike="noStrike">
            <a:solidFill>
              <a:schemeClr val="tx1"/>
            </a:solidFill>
            <a:effectLst/>
            <a:latin typeface="+mn-lt"/>
            <a:ea typeface="+mn-ea"/>
            <a:cs typeface="+mn-cs"/>
          </a:endParaRPr>
        </a:p>
        <a:p>
          <a:pPr algn="l"/>
          <a:r>
            <a:rPr lang="en-US" sz="1100" b="0" i="0" u="none" strike="noStrike">
              <a:solidFill>
                <a:schemeClr val="tx1"/>
              </a:solidFill>
              <a:effectLst/>
              <a:latin typeface="+mn-lt"/>
              <a:ea typeface="+mn-ea"/>
              <a:cs typeface="+mn-cs"/>
            </a:rPr>
            <a:t>Such implications may include:</a:t>
          </a:r>
        </a:p>
        <a:p>
          <a:pPr algn="l"/>
          <a:r>
            <a:rPr lang="en-US" sz="1100" b="0" i="0" u="none" strike="noStrike">
              <a:solidFill>
                <a:schemeClr val="tx1"/>
              </a:solidFill>
              <a:effectLst/>
              <a:latin typeface="+mn-lt"/>
              <a:ea typeface="+mn-ea"/>
              <a:cs typeface="+mn-cs"/>
            </a:rPr>
            <a:t>1.</a:t>
          </a:r>
          <a:r>
            <a:rPr lang="en-US" sz="1100" b="0" i="0" u="none" strike="noStrike" baseline="0">
              <a:solidFill>
                <a:schemeClr val="tx1"/>
              </a:solidFill>
              <a:effectLst/>
              <a:latin typeface="+mn-lt"/>
              <a:ea typeface="+mn-ea"/>
              <a:cs typeface="+mn-cs"/>
            </a:rPr>
            <a:t> </a:t>
          </a:r>
          <a:r>
            <a:rPr lang="en-US" sz="1100" b="0" i="0" u="none" strike="noStrike">
              <a:solidFill>
                <a:schemeClr val="tx1"/>
              </a:solidFill>
              <a:effectLst/>
              <a:latin typeface="+mn-lt"/>
              <a:ea typeface="+mn-ea"/>
              <a:cs typeface="+mn-cs"/>
            </a:rPr>
            <a:t>the charges of the new investment</a:t>
          </a:r>
        </a:p>
        <a:p>
          <a:pPr algn="l"/>
          <a:r>
            <a:rPr lang="en-US" sz="1100" b="0" i="0" u="none" strike="noStrike">
              <a:solidFill>
                <a:schemeClr val="tx1"/>
              </a:solidFill>
              <a:effectLst/>
              <a:latin typeface="+mn-lt"/>
              <a:ea typeface="+mn-ea"/>
              <a:cs typeface="+mn-cs"/>
            </a:rPr>
            <a:t>2.</a:t>
          </a:r>
          <a:r>
            <a:rPr lang="en-US" sz="1100" b="0" i="0" u="none" strike="noStrike" baseline="0">
              <a:solidFill>
                <a:schemeClr val="tx1"/>
              </a:solidFill>
              <a:effectLst/>
              <a:latin typeface="+mn-lt"/>
              <a:ea typeface="+mn-ea"/>
              <a:cs typeface="+mn-cs"/>
            </a:rPr>
            <a:t> </a:t>
          </a:r>
          <a:r>
            <a:rPr lang="en-US" sz="1100" b="0" i="0" u="none" strike="noStrike">
              <a:solidFill>
                <a:schemeClr val="tx1"/>
              </a:solidFill>
              <a:effectLst/>
              <a:latin typeface="+mn-lt"/>
              <a:ea typeface="+mn-ea"/>
              <a:cs typeface="+mn-cs"/>
            </a:rPr>
            <a:t>the tax implications</a:t>
          </a:r>
        </a:p>
        <a:p>
          <a:pPr algn="l"/>
          <a:r>
            <a:rPr lang="en-US" sz="1100" b="0" i="0" u="none" strike="noStrike">
              <a:solidFill>
                <a:schemeClr val="tx1"/>
              </a:solidFill>
              <a:effectLst/>
              <a:latin typeface="+mn-lt"/>
              <a:ea typeface="+mn-ea"/>
              <a:cs typeface="+mn-cs"/>
            </a:rPr>
            <a:t>3. the loss of any benefits or guarantees</a:t>
          </a:r>
        </a:p>
        <a:p>
          <a:pPr algn="l"/>
          <a:r>
            <a:rPr lang="en-US" sz="1100" b="0" i="0" u="none" strike="noStrike">
              <a:solidFill>
                <a:schemeClr val="tx1"/>
              </a:solidFill>
              <a:effectLst/>
              <a:latin typeface="+mn-lt"/>
              <a:ea typeface="+mn-ea"/>
              <a:cs typeface="+mn-cs"/>
            </a:rPr>
            <a:t>4.</a:t>
          </a:r>
          <a:r>
            <a:rPr lang="en-US" sz="1100" b="0" i="0" u="none" strike="noStrike" baseline="0">
              <a:solidFill>
                <a:schemeClr val="tx1"/>
              </a:solidFill>
              <a:effectLst/>
              <a:latin typeface="+mn-lt"/>
              <a:ea typeface="+mn-ea"/>
              <a:cs typeface="+mn-cs"/>
            </a:rPr>
            <a:t> </a:t>
          </a:r>
          <a:r>
            <a:rPr lang="en-US" sz="1100" b="0" i="0" u="none" strike="noStrike">
              <a:solidFill>
                <a:schemeClr val="tx1"/>
              </a:solidFill>
              <a:effectLst/>
              <a:latin typeface="+mn-lt"/>
              <a:ea typeface="+mn-ea"/>
              <a:cs typeface="+mn-cs"/>
            </a:rPr>
            <a:t>differences in the ability to access your funds</a:t>
          </a:r>
        </a:p>
        <a:p>
          <a:pPr algn="l"/>
          <a:endParaRPr lang="en-US" sz="1100" b="0" i="0" u="none" strike="noStrike">
            <a:solidFill>
              <a:srgbClr val="FF0000"/>
            </a:solidFill>
            <a:effectLst/>
            <a:latin typeface="+mn-lt"/>
            <a:ea typeface="+mn-ea"/>
            <a:cs typeface="+mn-cs"/>
          </a:endParaRPr>
        </a:p>
        <a:p>
          <a:pPr algn="l"/>
          <a:r>
            <a:rPr lang="en-US" sz="1100" b="1" i="0" u="none" strike="noStrike">
              <a:solidFill>
                <a:srgbClr val="FF0000"/>
              </a:solidFill>
              <a:effectLst/>
              <a:latin typeface="+mn-lt"/>
              <a:ea typeface="+mn-ea"/>
              <a:cs typeface="+mn-cs"/>
            </a:rPr>
            <a:t>Effective Annual Cost Summary</a:t>
          </a:r>
          <a:r>
            <a:rPr lang="en-US">
              <a:solidFill>
                <a:srgbClr val="FF0000"/>
              </a:solidFill>
            </a:rPr>
            <a:t> </a:t>
          </a:r>
          <a:r>
            <a:rPr lang="en-US" sz="1100" b="1" i="0" u="none" strike="noStrike">
              <a:solidFill>
                <a:schemeClr val="lt1"/>
              </a:solidFill>
              <a:effectLst/>
              <a:latin typeface="+mn-lt"/>
              <a:ea typeface="+mn-ea"/>
              <a:cs typeface="+mn-cs"/>
            </a:rPr>
            <a:t>Effective Annual Cost Summary</a:t>
          </a:r>
          <a:r>
            <a:rPr lang="en-US"/>
            <a:t> </a:t>
          </a:r>
        </a:p>
        <a:p>
          <a:pPr algn="l"/>
          <a:r>
            <a:rPr lang="en-US" sz="1100" b="0" i="0" u="none" strike="noStrike">
              <a:solidFill>
                <a:schemeClr val="tx1"/>
              </a:solidFill>
              <a:effectLst/>
              <a:latin typeface="+mn-lt"/>
              <a:ea typeface="+mn-ea"/>
              <a:cs typeface="+mn-cs"/>
            </a:rPr>
            <a:t>The Effective Annual Cost (EAC) is a measure which has been introduced to allow you to compare the cost you incur when you invest in different financial products. It is expressed as a percentage of your investment amount.  The EAC is made up of four charges, which are added together, as shown in the table below.  Some of the charges may vary, depending on your investment period. </a:t>
          </a:r>
        </a:p>
        <a:p>
          <a:pPr algn="l"/>
          <a:endParaRPr lang="en-US" sz="1100" b="0" i="0" u="none" strike="noStrike">
            <a:solidFill>
              <a:schemeClr val="tx1"/>
            </a:solidFill>
            <a:effectLst/>
            <a:latin typeface="+mn-lt"/>
            <a:ea typeface="+mn-ea"/>
            <a:cs typeface="+mn-cs"/>
          </a:endParaRPr>
        </a:p>
        <a:p>
          <a:pPr algn="l"/>
          <a:endParaRPr lang="en-US" sz="1100" b="0" i="0" u="none" strike="noStrike">
            <a:solidFill>
              <a:schemeClr val="tx1"/>
            </a:solidFill>
            <a:effectLst/>
            <a:latin typeface="+mn-lt"/>
            <a:ea typeface="+mn-ea"/>
            <a:cs typeface="+mn-cs"/>
          </a:endParaRPr>
        </a:p>
        <a:p>
          <a:pPr algn="l"/>
          <a:endParaRPr lang="en-US" sz="1100" b="0" i="0" u="none" strike="noStrike">
            <a:solidFill>
              <a:schemeClr val="tx1"/>
            </a:solidFill>
            <a:effectLst/>
            <a:latin typeface="+mn-lt"/>
            <a:ea typeface="+mn-ea"/>
            <a:cs typeface="+mn-cs"/>
          </a:endParaRPr>
        </a:p>
        <a:p>
          <a:pPr algn="l"/>
          <a:endParaRPr lang="en-US" sz="1100" b="0" i="0" u="none" strike="noStrike">
            <a:solidFill>
              <a:schemeClr val="tx1"/>
            </a:solidFill>
            <a:effectLst/>
            <a:latin typeface="+mn-lt"/>
            <a:ea typeface="+mn-ea"/>
            <a:cs typeface="+mn-cs"/>
          </a:endParaRPr>
        </a:p>
        <a:p>
          <a:pPr algn="l"/>
          <a:endParaRPr lang="en-US" sz="1100" b="0" i="0" u="none" strike="noStrike">
            <a:solidFill>
              <a:schemeClr val="tx1"/>
            </a:solidFill>
            <a:effectLst/>
            <a:latin typeface="+mn-lt"/>
            <a:ea typeface="+mn-ea"/>
            <a:cs typeface="+mn-cs"/>
          </a:endParaRPr>
        </a:p>
        <a:p>
          <a:pPr algn="l"/>
          <a:endParaRPr lang="en-US" sz="1100" b="0" i="0" u="none" strike="noStrike">
            <a:solidFill>
              <a:schemeClr val="tx1"/>
            </a:solidFill>
            <a:effectLst/>
            <a:latin typeface="+mn-lt"/>
            <a:ea typeface="+mn-ea"/>
            <a:cs typeface="+mn-cs"/>
          </a:endParaRPr>
        </a:p>
        <a:p>
          <a:pPr algn="l"/>
          <a:endParaRPr lang="en-US" sz="1100" b="0" i="0" u="none" strike="noStrike">
            <a:solidFill>
              <a:schemeClr val="tx1"/>
            </a:solidFill>
            <a:effectLst/>
            <a:latin typeface="+mn-lt"/>
            <a:ea typeface="+mn-ea"/>
            <a:cs typeface="+mn-cs"/>
          </a:endParaRPr>
        </a:p>
        <a:p>
          <a:pPr algn="l"/>
          <a:r>
            <a:rPr lang="en-US" sz="1100" b="0" i="0" u="none" strike="noStrike">
              <a:solidFill>
                <a:schemeClr val="lt1"/>
              </a:solidFill>
              <a:effectLst/>
              <a:latin typeface="+mn-lt"/>
              <a:ea typeface="+mn-ea"/>
              <a:cs typeface="+mn-cs"/>
            </a:rPr>
            <a:t>e full </a:t>
          </a:r>
        </a:p>
        <a:p>
          <a:pPr algn="l"/>
          <a:r>
            <a:rPr lang="en-US" sz="1100" b="0" i="0" u="none" strike="noStrike">
              <a:solidFill>
                <a:schemeClr val="tx1"/>
              </a:solidFill>
              <a:effectLst/>
              <a:latin typeface="+mn-lt"/>
              <a:ea typeface="+mn-ea"/>
              <a:cs typeface="+mn-cs"/>
            </a:rPr>
            <a:t>1. Advice charge comprises the Initial Advice fee which is levied upfront as a percentage of the investment amount.</a:t>
          </a:r>
          <a:r>
            <a:rPr lang="en-US">
              <a:solidFill>
                <a:schemeClr val="tx1"/>
              </a:solidFill>
            </a:rPr>
            <a:t> </a:t>
          </a:r>
          <a:endParaRPr lang="en-US" sz="1100" b="0" i="0" u="none" strike="noStrike">
            <a:solidFill>
              <a:schemeClr val="lt1"/>
            </a:solidFill>
            <a:effectLst/>
            <a:latin typeface="+mn-lt"/>
            <a:ea typeface="+mn-ea"/>
            <a:cs typeface="+mn-cs"/>
          </a:endParaRPr>
        </a:p>
        <a:p>
          <a:pPr algn="l"/>
          <a:r>
            <a:rPr lang="en-US" sz="1100" b="0" i="0" u="none" strike="noStrike">
              <a:solidFill>
                <a:schemeClr val="tx1"/>
              </a:solidFill>
              <a:effectLst/>
              <a:latin typeface="+mn-lt"/>
              <a:ea typeface="+mn-ea"/>
              <a:cs typeface="+mn-cs"/>
            </a:rPr>
            <a:t>2. Administration fee and Investment</a:t>
          </a:r>
          <a:r>
            <a:rPr lang="en-US" sz="1100" b="0" i="0" u="none" strike="noStrike" baseline="0">
              <a:solidFill>
                <a:schemeClr val="tx1"/>
              </a:solidFill>
              <a:effectLst/>
              <a:latin typeface="+mn-lt"/>
              <a:ea typeface="+mn-ea"/>
              <a:cs typeface="+mn-cs"/>
            </a:rPr>
            <a:t> Insurer fee are</a:t>
          </a:r>
          <a:r>
            <a:rPr lang="en-US" sz="1100" b="0" i="0" u="none" strike="noStrike">
              <a:solidFill>
                <a:schemeClr val="tx1"/>
              </a:solidFill>
              <a:effectLst/>
              <a:latin typeface="+mn-lt"/>
              <a:ea typeface="+mn-ea"/>
              <a:cs typeface="+mn-cs"/>
            </a:rPr>
            <a:t> payable to the</a:t>
          </a:r>
          <a:r>
            <a:rPr lang="en-US" sz="1100" b="0" i="0" u="none" strike="noStrike" baseline="0">
              <a:solidFill>
                <a:schemeClr val="tx1"/>
              </a:solidFill>
              <a:effectLst/>
              <a:latin typeface="+mn-lt"/>
              <a:ea typeface="+mn-ea"/>
              <a:cs typeface="+mn-cs"/>
            </a:rPr>
            <a:t> </a:t>
          </a:r>
          <a:r>
            <a:rPr lang="en-US" sz="1100" b="0" i="0" u="none" strike="noStrike">
              <a:solidFill>
                <a:schemeClr val="tx1"/>
              </a:solidFill>
              <a:effectLst/>
              <a:latin typeface="+mn-lt"/>
              <a:ea typeface="+mn-ea"/>
              <a:cs typeface="+mn-cs"/>
            </a:rPr>
            <a:t>LISP and Absa Life, respectively, and is paid upfront as a percentage of the investment amount.</a:t>
          </a:r>
          <a:r>
            <a:rPr lang="en-US" sz="1100" b="0" i="0" u="none" strike="noStrike">
              <a:solidFill>
                <a:schemeClr val="lt1"/>
              </a:solidFill>
              <a:effectLst/>
              <a:latin typeface="+mn-lt"/>
              <a:ea typeface="+mn-ea"/>
              <a:cs typeface="+mn-cs"/>
            </a:rPr>
            <a:t>c) Should a client decide to cede the policy, a once off4</a:t>
          </a:r>
        </a:p>
        <a:p>
          <a:pPr algn="l"/>
          <a:r>
            <a:rPr lang="en-US" sz="1100" b="0" i="0" u="none" strike="noStrike">
              <a:solidFill>
                <a:schemeClr val="tx1"/>
              </a:solidFill>
              <a:effectLst/>
              <a:latin typeface="+mn-lt"/>
              <a:ea typeface="+mn-ea"/>
              <a:cs typeface="+mn-cs"/>
            </a:rPr>
            <a:t>3. Should an</a:t>
          </a:r>
          <a:r>
            <a:rPr lang="en-US" sz="1100" b="0" i="0" u="none" strike="noStrike" baseline="0">
              <a:solidFill>
                <a:schemeClr val="tx1"/>
              </a:solidFill>
              <a:effectLst/>
              <a:latin typeface="+mn-lt"/>
              <a:ea typeface="+mn-ea"/>
              <a:cs typeface="+mn-cs"/>
            </a:rPr>
            <a:t> investor decide to cede the policy, a once off cession fee of R570.00 per policy will be levied.</a:t>
          </a:r>
          <a:r>
            <a:rPr lang="en-US" sz="1100" b="0" i="0" u="none" strike="noStrike">
              <a:solidFill>
                <a:schemeClr val="lt1"/>
              </a:solidFill>
              <a:effectLst/>
              <a:latin typeface="+mn-lt"/>
              <a:ea typeface="+mn-ea"/>
              <a:cs typeface="+mn-cs"/>
            </a:rPr>
            <a:t>on fee of R570.00 per policy will be levied.</a:t>
          </a:r>
          <a:r>
            <a:rPr lang="en-US">
              <a:effectLst/>
            </a:rPr>
            <a:t> </a:t>
          </a:r>
          <a:endParaRPr lang="en-US" sz="1100" b="0" i="0" u="none" strike="noStrike">
            <a:solidFill>
              <a:schemeClr val="tx1"/>
            </a:solidFill>
            <a:effectLst/>
            <a:latin typeface="+mn-lt"/>
            <a:ea typeface="+mn-ea"/>
            <a:cs typeface="+mn-cs"/>
          </a:endParaRPr>
        </a:p>
        <a:p>
          <a:pPr algn="l"/>
          <a:r>
            <a:rPr lang="en-US" sz="1100" b="0" i="0" u="none" strike="noStrike">
              <a:solidFill>
                <a:schemeClr val="tx1"/>
              </a:solidFill>
              <a:effectLst/>
              <a:latin typeface="+mn-lt"/>
              <a:ea typeface="+mn-ea"/>
              <a:cs typeface="+mn-cs"/>
            </a:rPr>
            <a:t>4.</a:t>
          </a:r>
          <a:r>
            <a:rPr lang="en-US" sz="1100" b="0" i="0" u="none" strike="noStrike" baseline="0">
              <a:solidFill>
                <a:schemeClr val="tx1"/>
              </a:solidFill>
              <a:effectLst/>
              <a:latin typeface="+mn-lt"/>
              <a:ea typeface="+mn-ea"/>
              <a:cs typeface="+mn-cs"/>
            </a:rPr>
            <a:t> </a:t>
          </a:r>
          <a:r>
            <a:rPr lang="en-US" sz="1100" b="0" i="0" u="none" strike="noStrike">
              <a:solidFill>
                <a:schemeClr val="tx1"/>
              </a:solidFill>
              <a:effectLst/>
              <a:latin typeface="+mn-lt"/>
              <a:ea typeface="+mn-ea"/>
              <a:cs typeface="+mn-cs"/>
            </a:rPr>
            <a:t>All calculations include value-added tax (VAT) at the prevailing rate, where applicable.</a:t>
          </a:r>
        </a:p>
        <a:p>
          <a:pPr algn="l"/>
          <a:endParaRPr lang="en-US" sz="1100" b="0" i="0" u="none" strike="noStrike">
            <a:solidFill>
              <a:schemeClr val="tx1"/>
            </a:solidFill>
            <a:effectLst/>
            <a:latin typeface="+mn-lt"/>
            <a:ea typeface="+mn-ea"/>
            <a:cs typeface="+mn-cs"/>
          </a:endParaRPr>
        </a:p>
        <a:p>
          <a:pPr algn="l"/>
          <a:r>
            <a:rPr lang="en-US" sz="1100" b="0" i="0" u="none" strike="noStrike">
              <a:solidFill>
                <a:schemeClr val="tx1"/>
              </a:solidFill>
              <a:effectLst/>
              <a:latin typeface="+mn-lt"/>
              <a:ea typeface="+mn-ea"/>
              <a:cs typeface="+mn-cs"/>
            </a:rPr>
            <a:t> </a:t>
          </a:r>
          <a:r>
            <a:rPr lang="en-US" sz="1100" b="0" i="0" u="none" strike="noStrike">
              <a:solidFill>
                <a:schemeClr val="lt1"/>
              </a:solidFill>
              <a:effectLst/>
              <a:latin typeface="+mn-lt"/>
              <a:ea typeface="+mn-ea"/>
              <a:cs typeface="+mn-cs"/>
            </a:rPr>
            <a:t>Wrapper fee payable to a LISP and Absa Life and is paid upfront as a percentage of the investment amount. </a:t>
          </a:r>
          <a:r>
            <a:rPr lang="en-US"/>
            <a:t> </a:t>
          </a:r>
          <a:r>
            <a:rPr lang="en-US" sz="1100" b="0" i="0" u="none" strike="noStrike">
              <a:solidFill>
                <a:schemeClr val="lt1"/>
              </a:solidFill>
              <a:effectLst/>
              <a:latin typeface="+mn-lt"/>
              <a:ea typeface="+mn-ea"/>
              <a:cs typeface="+mn-cs"/>
            </a:rPr>
            <a:t>b) Administration fee and Investment Wrapper fee payable to a LISP and Absa Life and is paid upfront dvice charge comprises the Initial Advice fee which is levied upfront as a percentage of the investment amount.</a:t>
          </a:r>
          <a:r>
            <a:rPr lang="en-US"/>
            <a:t> </a:t>
          </a:r>
          <a:endParaRPr lang="en-US" sz="1100" b="0" i="0" u="none" strike="noStrike">
            <a:solidFill>
              <a:schemeClr val="tx1"/>
            </a:solidFill>
            <a:effectLst/>
            <a:latin typeface="+mn-lt"/>
            <a:ea typeface="+mn-ea"/>
            <a:cs typeface="+mn-cs"/>
          </a:endParaRPr>
        </a:p>
        <a:p>
          <a:pPr algn="l"/>
          <a:endParaRPr lang="en-US" sz="1100" b="0" i="0" u="none" strike="noStrike">
            <a:solidFill>
              <a:schemeClr val="lt1"/>
            </a:solidFill>
            <a:effectLst/>
            <a:latin typeface="+mn-lt"/>
            <a:ea typeface="+mn-ea"/>
            <a:cs typeface="+mn-cs"/>
          </a:endParaRPr>
        </a:p>
        <a:p>
          <a:pPr algn="l"/>
          <a:r>
            <a:rPr lang="en-US" sz="1100" b="0" i="0" u="none" strike="noStrike">
              <a:solidFill>
                <a:schemeClr val="lt1"/>
              </a:solidFill>
              <a:effectLst/>
              <a:latin typeface="+mn-lt"/>
              <a:ea typeface="+mn-ea"/>
              <a:cs typeface="+mn-cs"/>
            </a:rPr>
            <a:t>proceeds from this leg will mature.  If you exercise the option to receive the proceeds at this time no further withdrawals can be made from the policy until the end of the 5 year investment term.  If you elect to retain the matured amount inside the policy you will still have the opportunity to exercise your one free withdrawal at any point over the remaining four years.</a:t>
          </a:r>
          <a:r>
            <a:rPr lang="en-US"/>
            <a:t> </a:t>
          </a:r>
        </a:p>
        <a:p>
          <a:pPr algn="l"/>
          <a:endParaRPr lang="en-US" sz="1100" b="1" i="0" u="none" strike="noStrike">
            <a:solidFill>
              <a:schemeClr val="lt1"/>
            </a:solidFill>
            <a:effectLst/>
            <a:latin typeface="+mn-lt"/>
            <a:ea typeface="+mn-ea"/>
            <a:cs typeface="+mn-cs"/>
          </a:endParaRPr>
        </a:p>
        <a:p>
          <a:pPr algn="l"/>
          <a:r>
            <a:rPr lang="en-US" sz="1100" b="1" i="0" u="none" strike="noStrike">
              <a:solidFill>
                <a:schemeClr val="lt1"/>
              </a:solidFill>
              <a:effectLst/>
              <a:latin typeface="+mn-lt"/>
              <a:ea typeface="+mn-ea"/>
              <a:cs typeface="+mn-cs"/>
            </a:rPr>
            <a:t>rrender your policy?</a:t>
          </a:r>
          <a:r>
            <a:rPr lang="en-US"/>
            <a:t> </a:t>
          </a:r>
          <a:r>
            <a:rPr lang="en-US" sz="1100" b="0" i="0" u="none" strike="noStrike">
              <a:solidFill>
                <a:schemeClr val="lt1"/>
              </a:solidFill>
              <a:effectLst/>
              <a:latin typeface="+mn-lt"/>
              <a:ea typeface="+mn-ea"/>
              <a:cs typeface="+mn-cs"/>
            </a:rPr>
            <a:t>One full surrender per policy is allowed within the first 5 years.  Your surrender value will be restricted to the value of the premium accumulated at 5% p.a. within the initial 5 year period. Any balance between the surrender value and the actual market value will only become available after the first 5 years, provided the balance is more than R2 500, otherwise the policy will be surrendered in full. </a:t>
          </a:r>
          <a:r>
            <a:rPr lang="en-US"/>
            <a:t> </a:t>
          </a:r>
          <a:r>
            <a:rPr lang="en-US" sz="1100" b="0" i="0" u="none" strike="noStrike">
              <a:solidFill>
                <a:schemeClr val="lt1"/>
              </a:solidFill>
              <a:effectLst/>
              <a:latin typeface="+mn-lt"/>
              <a:ea typeface="+mn-ea"/>
              <a:cs typeface="+mn-cs"/>
            </a:rPr>
            <a:t>Should there be no withdrawal prior to the maturity of the one (1) year leg, the full proceeds from this leg will mature.  If you exercise the option to receive the proceeds at this time no further withdrawals can be made from the policy until the end of the 5 year investment term.  If you elect to retain the matured amount inside the policy you will still have the opportunity to exercise your one free withdrawal at any point over the remaining four years.</a:t>
          </a:r>
          <a:r>
            <a:rPr lang="en-US"/>
            <a:t> </a:t>
          </a:r>
        </a:p>
        <a:p>
          <a:pPr algn="l"/>
          <a:endParaRPr lang="en-US" sz="1100" b="0" i="0" u="none" strike="noStrike">
            <a:solidFill>
              <a:schemeClr val="lt1"/>
            </a:solidFill>
            <a:effectLst/>
            <a:latin typeface="+mn-lt"/>
            <a:ea typeface="+mn-ea"/>
            <a:cs typeface="+mn-cs"/>
          </a:endParaRPr>
        </a:p>
        <a:p>
          <a:pPr algn="l"/>
          <a:endParaRPr lang="en-US" sz="1100" b="0" i="0" u="none" strike="noStrike">
            <a:solidFill>
              <a:schemeClr val="lt1"/>
            </a:solidFill>
            <a:effectLst/>
            <a:latin typeface="+mn-lt"/>
            <a:ea typeface="+mn-ea"/>
            <a:cs typeface="+mn-cs"/>
          </a:endParaRPr>
        </a:p>
        <a:p>
          <a:pPr algn="l"/>
          <a:endParaRPr lang="en-US" sz="1100" b="0" i="0" u="none" strike="noStrike">
            <a:solidFill>
              <a:schemeClr val="lt1"/>
            </a:solidFill>
            <a:effectLst/>
            <a:latin typeface="+mn-lt"/>
            <a:ea typeface="+mn-ea"/>
            <a:cs typeface="+mn-cs"/>
          </a:endParaRPr>
        </a:p>
        <a:p>
          <a:pPr algn="l"/>
          <a:endParaRPr lang="en-US" sz="1100" b="0" i="0" u="none" strike="noStrike">
            <a:solidFill>
              <a:srgbClr val="333333"/>
            </a:solidFill>
            <a:effectLst/>
            <a:latin typeface="Arial" panose="020B0604020202020204" pitchFamily="34" charset="0"/>
          </a:endParaRPr>
        </a:p>
        <a:p>
          <a:pPr algn="l"/>
          <a:endParaRPr lang="en-US" sz="1100" b="0" i="0" u="none" strike="noStrike">
            <a:solidFill>
              <a:srgbClr val="333333"/>
            </a:solidFill>
            <a:effectLst/>
            <a:latin typeface="Arial" panose="020B0604020202020204" pitchFamily="34" charset="0"/>
          </a:endParaRPr>
        </a:p>
        <a:p>
          <a:pPr algn="l"/>
          <a:endParaRPr lang="en-US" sz="1100" b="0" i="0" u="none" strike="noStrike">
            <a:solidFill>
              <a:srgbClr val="333333"/>
            </a:solidFill>
            <a:effectLst/>
            <a:latin typeface="Arial" panose="020B0604020202020204" pitchFamily="34" charset="0"/>
          </a:endParaRPr>
        </a:p>
      </xdr:txBody>
    </xdr:sp>
    <xdr:clientData/>
  </xdr:twoCellAnchor>
  <xdr:twoCellAnchor>
    <xdr:from>
      <xdr:col>0</xdr:col>
      <xdr:colOff>19050</xdr:colOff>
      <xdr:row>0</xdr:row>
      <xdr:rowOff>12700</xdr:rowOff>
    </xdr:from>
    <xdr:to>
      <xdr:col>1</xdr:col>
      <xdr:colOff>406400</xdr:colOff>
      <xdr:row>5</xdr:row>
      <xdr:rowOff>101600</xdr:rowOff>
    </xdr:to>
    <xdr:pic>
      <xdr:nvPicPr>
        <xdr:cNvPr id="3" name="Picture 1">
          <a:extLst>
            <a:ext uri="{FF2B5EF4-FFF2-40B4-BE49-F238E27FC236}">
              <a16:creationId xmlns:a16="http://schemas.microsoft.com/office/drawing/2014/main" id="{B8DACD6A-BEAF-48DE-A0D9-EA9BB5786BF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19050" y="12700"/>
          <a:ext cx="996950" cy="1009650"/>
        </a:xfrm>
        <a:prstGeom prst="rect">
          <a:avLst/>
        </a:prstGeom>
        <a:noFill/>
        <a:ln w="9525">
          <a:noFill/>
          <a:miter lim="800000"/>
          <a:headEnd/>
          <a:tailEnd/>
        </a:ln>
      </xdr:spPr>
    </xdr:pic>
    <xdr:clientData/>
  </xdr:twoCellAnchor>
  <xdr:twoCellAnchor editAs="oneCell">
    <xdr:from>
      <xdr:col>0</xdr:col>
      <xdr:colOff>78316</xdr:colOff>
      <xdr:row>90</xdr:row>
      <xdr:rowOff>160866</xdr:rowOff>
    </xdr:from>
    <xdr:to>
      <xdr:col>14</xdr:col>
      <xdr:colOff>343662</xdr:colOff>
      <xdr:row>96</xdr:row>
      <xdr:rowOff>42333</xdr:rowOff>
    </xdr:to>
    <xdr:pic>
      <xdr:nvPicPr>
        <xdr:cNvPr id="4" name="Picture 3">
          <a:extLst>
            <a:ext uri="{FF2B5EF4-FFF2-40B4-BE49-F238E27FC236}">
              <a16:creationId xmlns:a16="http://schemas.microsoft.com/office/drawing/2014/main" id="{B88EC25D-5EB2-35C1-CCC5-998BE438FD52}"/>
            </a:ext>
          </a:extLst>
        </xdr:cNvPr>
        <xdr:cNvPicPr>
          <a:picLocks noChangeAspect="1"/>
        </xdr:cNvPicPr>
      </xdr:nvPicPr>
      <xdr:blipFill>
        <a:blip xmlns:r="http://schemas.openxmlformats.org/officeDocument/2006/relationships" r:embed="rId2"/>
        <a:stretch>
          <a:fillRect/>
        </a:stretch>
      </xdr:blipFill>
      <xdr:spPr>
        <a:xfrm>
          <a:off x="78316" y="16734366"/>
          <a:ext cx="8799746" cy="98636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279400</xdr:colOff>
      <xdr:row>4</xdr:row>
      <xdr:rowOff>141056</xdr:rowOff>
    </xdr:to>
    <xdr:pic>
      <xdr:nvPicPr>
        <xdr:cNvPr id="3" name="Picture 2">
          <a:extLst>
            <a:ext uri="{FF2B5EF4-FFF2-40B4-BE49-F238E27FC236}">
              <a16:creationId xmlns:a16="http://schemas.microsoft.com/office/drawing/2014/main" id="{5E4E40BA-1408-41E4-B72E-31C6D23EDD1E}"/>
            </a:ext>
          </a:extLst>
        </xdr:cNvPr>
        <xdr:cNvPicPr>
          <a:picLocks noChangeAspect="1"/>
        </xdr:cNvPicPr>
      </xdr:nvPicPr>
      <xdr:blipFill>
        <a:blip xmlns:r="http://schemas.openxmlformats.org/officeDocument/2006/relationships" r:embed="rId1"/>
        <a:stretch>
          <a:fillRect/>
        </a:stretch>
      </xdr:blipFill>
      <xdr:spPr>
        <a:xfrm>
          <a:off x="0" y="0"/>
          <a:ext cx="889000" cy="877656"/>
        </a:xfrm>
        <a:prstGeom prst="rect">
          <a:avLst/>
        </a:prstGeom>
      </xdr:spPr>
    </xdr:pic>
    <xdr:clientData/>
  </xdr:twoCellAnchor>
  <xdr:twoCellAnchor>
    <xdr:from>
      <xdr:col>0</xdr:col>
      <xdr:colOff>0</xdr:colOff>
      <xdr:row>5</xdr:row>
      <xdr:rowOff>0</xdr:rowOff>
    </xdr:from>
    <xdr:to>
      <xdr:col>15</xdr:col>
      <xdr:colOff>596900</xdr:colOff>
      <xdr:row>28</xdr:row>
      <xdr:rowOff>139700</xdr:rowOff>
    </xdr:to>
    <xdr:sp macro="" textlink="">
      <xdr:nvSpPr>
        <xdr:cNvPr id="5" name="Rectangle 4">
          <a:extLst>
            <a:ext uri="{FF2B5EF4-FFF2-40B4-BE49-F238E27FC236}">
              <a16:creationId xmlns:a16="http://schemas.microsoft.com/office/drawing/2014/main" id="{4BA8EDA1-F410-244F-6B12-46F4F86EEA72}"/>
            </a:ext>
          </a:extLst>
        </xdr:cNvPr>
        <xdr:cNvSpPr/>
      </xdr:nvSpPr>
      <xdr:spPr>
        <a:xfrm>
          <a:off x="0" y="920750"/>
          <a:ext cx="9740900" cy="43751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5</xdr:row>
      <xdr:rowOff>6350</xdr:rowOff>
    </xdr:from>
    <xdr:to>
      <xdr:col>18</xdr:col>
      <xdr:colOff>488950</xdr:colOff>
      <xdr:row>26</xdr:row>
      <xdr:rowOff>165100</xdr:rowOff>
    </xdr:to>
    <xdr:sp macro="" textlink="">
      <xdr:nvSpPr>
        <xdr:cNvPr id="3074" name="Text Box 2">
          <a:extLst>
            <a:ext uri="{FF2B5EF4-FFF2-40B4-BE49-F238E27FC236}">
              <a16:creationId xmlns:a16="http://schemas.microsoft.com/office/drawing/2014/main" id="{114C3CA6-CC26-9FBF-83AF-CE2E41859217}"/>
            </a:ext>
          </a:extLst>
        </xdr:cNvPr>
        <xdr:cNvSpPr txBox="1">
          <a:spLocks noChangeArrowheads="1"/>
        </xdr:cNvSpPr>
      </xdr:nvSpPr>
      <xdr:spPr bwMode="auto">
        <a:xfrm>
          <a:off x="0" y="927100"/>
          <a:ext cx="11461750" cy="4025900"/>
        </a:xfrm>
        <a:prstGeom prst="rect">
          <a:avLst/>
        </a:prstGeom>
        <a:solidFill>
          <a:srgbClr val="FFFFFF"/>
        </a:solidFill>
        <a:ln w="9525">
          <a:noFill/>
          <a:miter lim="800000"/>
          <a:headEnd/>
          <a:tailEnd/>
        </a:ln>
      </xdr:spPr>
      <xdr:txBody>
        <a:bodyPr vertOverflow="clip" wrap="square" lIns="36576" tIns="36576" rIns="0" bIns="0" anchor="t" upright="1"/>
        <a:lstStyle/>
        <a:p>
          <a:pPr algn="l" rtl="0">
            <a:defRPr sz="1000"/>
          </a:pPr>
          <a:r>
            <a:rPr lang="en-US" sz="1100" b="0" i="0" u="none" strike="noStrike" baseline="0">
              <a:solidFill>
                <a:srgbClr val="000000"/>
              </a:solidFill>
              <a:latin typeface="Calibri"/>
              <a:cs typeface="Calibri"/>
            </a:rPr>
            <a:t>The analysis has been prepared by Absa Corporate and Investment Banking and is for your illustrative purposes only. This analysis has been prepared in good faith in accordance with Absa Corporate and Investment Banking own internal models and calculation methods and/or which may be based on or incorporate publicly available market information sources where considered relevant. Analysis based on different models or assumptions may yield different results. Therefore, this analysis may vary significantly from analysis obtained from other sources or market participants. Absa Corporate and Investment Banking does not guarantee the accuracy or completeness of this analysis or calculation methods, the accuracy or reliability of any market information  sources used, any errors or omissions in computing or disseminating this analysis, and for any use you make of it.The provision of any illustrative calculations or rates is not an indication of actual market rates and it should not be viewed as such.This analysis is strictly confidential.  You have no authority to use or reproduce this analysis in any way and </a:t>
          </a:r>
          <a:r>
            <a:rPr lang="en-US" sz="1100" b="0" i="0" u="none" strike="noStrike" baseline="0">
              <a:solidFill>
                <a:srgbClr val="000000"/>
              </a:solidFill>
              <a:latin typeface="Calibri"/>
              <a:ea typeface="+mn-ea"/>
              <a:cs typeface="Calibri"/>
            </a:rPr>
            <a:t>Absa Corporate and Investment Banking </a:t>
          </a:r>
          <a:r>
            <a:rPr lang="en-US" sz="1100" b="0" i="0" u="none" strike="noStrike" baseline="0">
              <a:solidFill>
                <a:srgbClr val="000000"/>
              </a:solidFill>
              <a:latin typeface="Calibri"/>
              <a:cs typeface="Calibri"/>
            </a:rPr>
            <a:t>shall not be liable for any loss arising from the use of this analysis or otherwise in connection herewith.</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6D421-34AF-4F48-8282-2D4ED066BAC2}">
  <dimension ref="A1:T54"/>
  <sheetViews>
    <sheetView topLeftCell="A7" zoomScale="85" zoomScaleNormal="85" workbookViewId="0">
      <selection activeCell="B29" sqref="B29"/>
    </sheetView>
  </sheetViews>
  <sheetFormatPr defaultRowHeight="14.5" x14ac:dyDescent="0.35"/>
  <cols>
    <col min="1" max="1" width="53.1796875" customWidth="1"/>
    <col min="2" max="2" width="75" customWidth="1"/>
    <col min="3" max="3" width="33.26953125" customWidth="1"/>
    <col min="4" max="4" width="15.1796875" customWidth="1"/>
    <col min="6" max="6" width="22" customWidth="1"/>
    <col min="7" max="7" width="20" customWidth="1"/>
    <col min="8" max="8" width="21.81640625" customWidth="1"/>
  </cols>
  <sheetData>
    <row r="1" spans="1:20" s="51" customFormat="1" x14ac:dyDescent="0.35"/>
    <row r="2" spans="1:20" s="51" customFormat="1" x14ac:dyDescent="0.35"/>
    <row r="3" spans="1:20" s="51" customFormat="1" x14ac:dyDescent="0.35"/>
    <row r="4" spans="1:20" s="51" customFormat="1" x14ac:dyDescent="0.35"/>
    <row r="5" spans="1:20" s="51" customFormat="1" x14ac:dyDescent="0.35"/>
    <row r="6" spans="1:20" s="51" customFormat="1" x14ac:dyDescent="0.35"/>
    <row r="7" spans="1:20" s="51" customFormat="1" x14ac:dyDescent="0.35"/>
    <row r="8" spans="1:20" s="51" customFormat="1" x14ac:dyDescent="0.35"/>
    <row r="9" spans="1:20" x14ac:dyDescent="0.35">
      <c r="A9" s="1" t="s">
        <v>0</v>
      </c>
      <c r="B9" s="15">
        <f ca="1">TODAY()</f>
        <v>46315</v>
      </c>
      <c r="C9" s="1"/>
      <c r="D9" s="1"/>
      <c r="E9" s="1"/>
      <c r="F9" s="1"/>
      <c r="G9" s="1"/>
      <c r="H9" s="1"/>
      <c r="I9" s="1"/>
      <c r="J9" s="1"/>
      <c r="K9" s="1"/>
      <c r="L9" s="1"/>
      <c r="M9" s="1"/>
      <c r="N9" s="1"/>
      <c r="O9" s="1"/>
      <c r="P9" s="1"/>
      <c r="Q9" s="1"/>
      <c r="R9" s="1"/>
      <c r="S9" s="1"/>
      <c r="T9" s="1"/>
    </row>
    <row r="10" spans="1:20" x14ac:dyDescent="0.35">
      <c r="A10" s="1" t="s">
        <v>1</v>
      </c>
      <c r="B10" s="16" t="s">
        <v>49</v>
      </c>
      <c r="C10" s="1"/>
      <c r="D10" s="1"/>
      <c r="E10" s="1"/>
      <c r="F10" s="1"/>
      <c r="G10" s="1"/>
      <c r="H10" s="1"/>
      <c r="I10" s="1"/>
      <c r="J10" s="1"/>
      <c r="K10" s="1"/>
      <c r="L10" s="1"/>
      <c r="M10" s="1"/>
      <c r="N10" s="1"/>
      <c r="O10" s="1"/>
      <c r="P10" s="1"/>
      <c r="Q10" s="1"/>
      <c r="R10" s="1"/>
      <c r="S10" s="1"/>
      <c r="T10" s="1"/>
    </row>
    <row r="11" spans="1:20" x14ac:dyDescent="0.35">
      <c r="A11" s="32" t="s">
        <v>38</v>
      </c>
      <c r="B11" s="33" t="s">
        <v>39</v>
      </c>
      <c r="C11" s="1"/>
      <c r="D11" s="1"/>
      <c r="E11" s="1"/>
      <c r="F11" s="1"/>
      <c r="G11" s="1"/>
      <c r="H11" s="1"/>
      <c r="I11" s="1"/>
      <c r="J11" s="1"/>
      <c r="K11" s="1"/>
      <c r="L11" s="1"/>
      <c r="M11" s="1"/>
      <c r="N11" s="1"/>
      <c r="O11" s="1"/>
      <c r="P11" s="1"/>
      <c r="Q11" s="1"/>
      <c r="R11" s="1"/>
      <c r="S11" s="1"/>
      <c r="T11" s="1"/>
    </row>
    <row r="12" spans="1:20" x14ac:dyDescent="0.35">
      <c r="A12" s="1" t="s">
        <v>26</v>
      </c>
      <c r="B12" s="16" t="s">
        <v>2</v>
      </c>
      <c r="C12" s="1"/>
      <c r="D12" s="1"/>
      <c r="E12" s="1"/>
      <c r="F12" s="1"/>
      <c r="G12" s="1"/>
      <c r="H12" s="1"/>
      <c r="I12" s="1"/>
      <c r="J12" s="1"/>
      <c r="K12" s="1"/>
      <c r="L12" s="1"/>
      <c r="M12" s="1"/>
      <c r="N12" s="1"/>
      <c r="O12" s="1"/>
      <c r="P12" s="1"/>
      <c r="Q12" s="1"/>
      <c r="R12" s="1"/>
      <c r="S12" s="1"/>
      <c r="T12" s="1"/>
    </row>
    <row r="13" spans="1:20" x14ac:dyDescent="0.35">
      <c r="A13" s="1" t="s">
        <v>36</v>
      </c>
      <c r="B13" s="16" t="s">
        <v>37</v>
      </c>
      <c r="C13" s="1"/>
      <c r="D13" s="1"/>
      <c r="E13" s="1"/>
      <c r="F13" s="1"/>
      <c r="G13" s="1"/>
      <c r="H13" s="1"/>
      <c r="I13" s="1"/>
      <c r="J13" s="1"/>
      <c r="K13" s="1"/>
      <c r="L13" s="1"/>
      <c r="M13" s="1"/>
      <c r="N13" s="1"/>
      <c r="O13" s="1"/>
      <c r="P13" s="1"/>
      <c r="Q13" s="1"/>
      <c r="R13" s="1"/>
      <c r="S13" s="1"/>
      <c r="T13" s="1"/>
    </row>
    <row r="14" spans="1:20" x14ac:dyDescent="0.35">
      <c r="A14" s="1" t="s">
        <v>32</v>
      </c>
      <c r="B14" s="16" t="s">
        <v>31</v>
      </c>
      <c r="C14" s="1"/>
      <c r="D14" s="1"/>
      <c r="E14" s="1"/>
      <c r="F14" s="1"/>
      <c r="G14" s="1"/>
      <c r="H14" s="1"/>
      <c r="I14" s="1"/>
      <c r="J14" s="1"/>
      <c r="K14" s="1"/>
      <c r="L14" s="1"/>
      <c r="M14" s="1"/>
      <c r="N14" s="1"/>
      <c r="O14" s="1"/>
      <c r="P14" s="1"/>
      <c r="Q14" s="1"/>
      <c r="R14" s="1"/>
      <c r="S14" s="1"/>
      <c r="T14" s="1"/>
    </row>
    <row r="15" spans="1:20" x14ac:dyDescent="0.35">
      <c r="A15" s="1" t="s">
        <v>3</v>
      </c>
      <c r="B15" s="27">
        <v>100000</v>
      </c>
      <c r="C15" s="1"/>
      <c r="D15" s="1"/>
      <c r="E15" s="1"/>
      <c r="F15" s="1"/>
      <c r="G15" s="1"/>
      <c r="H15" s="1"/>
      <c r="I15" s="1"/>
      <c r="J15" s="1"/>
      <c r="K15" s="1"/>
      <c r="L15" s="1"/>
      <c r="M15" s="1"/>
      <c r="N15" s="1"/>
      <c r="O15" s="1"/>
      <c r="P15" s="1"/>
      <c r="Q15" s="1"/>
      <c r="R15" s="1"/>
      <c r="S15" s="1"/>
      <c r="T15" s="1"/>
    </row>
    <row r="16" spans="1:20" x14ac:dyDescent="0.35">
      <c r="A16" s="1" t="s">
        <v>15</v>
      </c>
      <c r="B16" s="13">
        <v>5</v>
      </c>
    </row>
    <row r="17" spans="1:8" x14ac:dyDescent="0.35">
      <c r="A17" s="1" t="s">
        <v>24</v>
      </c>
      <c r="B17" t="s">
        <v>25</v>
      </c>
    </row>
    <row r="19" spans="1:8" x14ac:dyDescent="0.35">
      <c r="A19" s="50" t="s">
        <v>20</v>
      </c>
      <c r="B19" s="50"/>
    </row>
    <row r="20" spans="1:8" x14ac:dyDescent="0.35">
      <c r="A20" t="s">
        <v>4</v>
      </c>
      <c r="B20" s="2">
        <v>1</v>
      </c>
    </row>
    <row r="21" spans="1:8" x14ac:dyDescent="0.35">
      <c r="A21" s="1" t="s">
        <v>23</v>
      </c>
      <c r="B21" s="17">
        <f>B15*B20</f>
        <v>100000</v>
      </c>
    </row>
    <row r="22" spans="1:8" x14ac:dyDescent="0.35">
      <c r="A22" s="1" t="s">
        <v>17</v>
      </c>
      <c r="B22" s="28">
        <v>46316</v>
      </c>
    </row>
    <row r="23" spans="1:8" x14ac:dyDescent="0.35">
      <c r="A23" s="1" t="s">
        <v>18</v>
      </c>
      <c r="B23" s="28">
        <v>46322</v>
      </c>
    </row>
    <row r="24" spans="1:8" x14ac:dyDescent="0.35">
      <c r="A24" s="1" t="s">
        <v>5</v>
      </c>
      <c r="B24" s="28">
        <v>46328</v>
      </c>
    </row>
    <row r="25" spans="1:8" x14ac:dyDescent="0.35">
      <c r="A25" s="1" t="s">
        <v>19</v>
      </c>
      <c r="B25" s="28">
        <f>B24</f>
        <v>46328</v>
      </c>
    </row>
    <row r="26" spans="1:8" x14ac:dyDescent="0.35">
      <c r="A26" s="1" t="s">
        <v>6</v>
      </c>
      <c r="B26" s="28">
        <v>48155</v>
      </c>
      <c r="G26" s="2"/>
      <c r="H26" s="2"/>
    </row>
    <row r="27" spans="1:8" x14ac:dyDescent="0.35">
      <c r="A27" s="1"/>
      <c r="B27" s="28"/>
      <c r="G27" s="2"/>
      <c r="H27" s="2"/>
    </row>
    <row r="28" spans="1:8" x14ac:dyDescent="0.35">
      <c r="A28" s="50" t="s">
        <v>47</v>
      </c>
      <c r="B28" s="50"/>
      <c r="G28" s="2"/>
      <c r="H28" s="2"/>
    </row>
    <row r="29" spans="1:8" x14ac:dyDescent="0.35">
      <c r="A29" s="45"/>
      <c r="B29" s="45"/>
      <c r="G29" s="2"/>
      <c r="H29" s="2"/>
    </row>
    <row r="30" spans="1:8" x14ac:dyDescent="0.35">
      <c r="A30" s="45"/>
      <c r="B30" s="45"/>
      <c r="G30" s="2"/>
      <c r="H30" s="2"/>
    </row>
    <row r="31" spans="1:8" x14ac:dyDescent="0.35">
      <c r="A31" s="45"/>
      <c r="B31" s="45"/>
      <c r="G31" s="2"/>
      <c r="H31" s="2"/>
    </row>
    <row r="32" spans="1:8" x14ac:dyDescent="0.35">
      <c r="A32" s="1"/>
      <c r="B32" s="28"/>
      <c r="G32" s="2"/>
      <c r="H32" s="2"/>
    </row>
    <row r="33" spans="1:8" x14ac:dyDescent="0.35">
      <c r="A33" s="1" t="s">
        <v>27</v>
      </c>
      <c r="B33" s="29">
        <v>1.1000000000000001</v>
      </c>
      <c r="G33" s="2"/>
      <c r="H33" s="2"/>
    </row>
    <row r="34" spans="1:8" x14ac:dyDescent="0.35">
      <c r="A34" t="s">
        <v>34</v>
      </c>
      <c r="B34" s="19">
        <v>0.39290000000000003</v>
      </c>
      <c r="G34" s="2"/>
      <c r="H34" s="2"/>
    </row>
    <row r="35" spans="1:8" x14ac:dyDescent="0.35">
      <c r="A35" s="1" t="s">
        <v>35</v>
      </c>
      <c r="B35" s="30">
        <v>0.3256</v>
      </c>
    </row>
    <row r="38" spans="1:8" x14ac:dyDescent="0.35">
      <c r="A38" s="31" t="s">
        <v>6</v>
      </c>
      <c r="B38" s="18">
        <f>B26</f>
        <v>48155</v>
      </c>
    </row>
    <row r="39" spans="1:8" x14ac:dyDescent="0.35">
      <c r="A39" s="31" t="s">
        <v>28</v>
      </c>
      <c r="B39" s="42" t="s">
        <v>29</v>
      </c>
      <c r="C39" s="42" t="s">
        <v>48</v>
      </c>
    </row>
    <row r="40" spans="1:8" x14ac:dyDescent="0.35">
      <c r="A40" t="s">
        <v>7</v>
      </c>
      <c r="B40" s="43">
        <v>0.1</v>
      </c>
      <c r="C40" s="43">
        <v>-0.1</v>
      </c>
    </row>
    <row r="41" spans="1:8" x14ac:dyDescent="0.35">
      <c r="A41" t="s">
        <v>33</v>
      </c>
      <c r="B41" s="14" t="str">
        <f>IF(B39="No","32.56%","39.29%")</f>
        <v>39.29%</v>
      </c>
      <c r="C41" s="14" t="str">
        <f>IF(C39="No","32.56%","39.29%")</f>
        <v>32.56%</v>
      </c>
    </row>
    <row r="42" spans="1:8" x14ac:dyDescent="0.35">
      <c r="A42" t="s">
        <v>21</v>
      </c>
      <c r="B42" s="44">
        <f>B21*B34</f>
        <v>39290</v>
      </c>
      <c r="C42" s="44">
        <f>B21*B35</f>
        <v>32560</v>
      </c>
    </row>
    <row r="43" spans="1:8" x14ac:dyDescent="0.35">
      <c r="A43" t="s">
        <v>22</v>
      </c>
      <c r="B43" s="44">
        <f>SUM(B15,B42)</f>
        <v>139290</v>
      </c>
      <c r="C43" s="44">
        <f>SUM(B15,C42)</f>
        <v>132560</v>
      </c>
    </row>
    <row r="44" spans="1:8" x14ac:dyDescent="0.35">
      <c r="B44" s="26"/>
    </row>
    <row r="45" spans="1:8" x14ac:dyDescent="0.35">
      <c r="B45" s="26"/>
    </row>
    <row r="46" spans="1:8" x14ac:dyDescent="0.35">
      <c r="B46" s="26"/>
    </row>
    <row r="47" spans="1:8" x14ac:dyDescent="0.35">
      <c r="A47" s="12" t="s">
        <v>10</v>
      </c>
    </row>
    <row r="48" spans="1:8" x14ac:dyDescent="0.35">
      <c r="A48" s="20"/>
      <c r="B48" s="20" t="s">
        <v>13</v>
      </c>
      <c r="C48" s="20" t="s">
        <v>8</v>
      </c>
      <c r="D48" s="20" t="s">
        <v>14</v>
      </c>
    </row>
    <row r="49" spans="1:4" x14ac:dyDescent="0.35">
      <c r="A49" s="21" t="s">
        <v>11</v>
      </c>
      <c r="B49" s="22">
        <v>0.03</v>
      </c>
      <c r="C49" s="23">
        <f>B49*15%</f>
        <v>4.4999999999999997E-3</v>
      </c>
      <c r="D49" s="22">
        <f>SUM(B49:C49)</f>
        <v>3.4499999999999996E-2</v>
      </c>
    </row>
    <row r="50" spans="1:4" x14ac:dyDescent="0.35">
      <c r="A50" s="21" t="s">
        <v>12</v>
      </c>
      <c r="B50" s="22">
        <v>0.03</v>
      </c>
      <c r="C50" s="23">
        <f>B50*15%</f>
        <v>4.4999999999999997E-3</v>
      </c>
      <c r="D50" s="22">
        <f>SUM(B50:C50)</f>
        <v>3.4499999999999996E-2</v>
      </c>
    </row>
    <row r="51" spans="1:4" x14ac:dyDescent="0.35">
      <c r="A51" s="21" t="s">
        <v>30</v>
      </c>
      <c r="B51" s="22">
        <v>5.0000000000000001E-3</v>
      </c>
      <c r="C51" s="23">
        <v>0</v>
      </c>
      <c r="D51" s="22">
        <f>SUM(B51:C51)</f>
        <v>5.0000000000000001E-3</v>
      </c>
    </row>
    <row r="52" spans="1:4" ht="15" thickBot="1" x14ac:dyDescent="0.4">
      <c r="A52" s="24" t="s">
        <v>9</v>
      </c>
      <c r="B52" s="25">
        <f>SUM(B49:B50)</f>
        <v>0.06</v>
      </c>
      <c r="C52" s="25">
        <f>SUM(C49:C50)</f>
        <v>8.9999999999999993E-3</v>
      </c>
      <c r="D52" s="25">
        <f>SUM(D49:D51)</f>
        <v>7.3999999999999996E-2</v>
      </c>
    </row>
    <row r="53" spans="1:4" ht="15" thickTop="1" x14ac:dyDescent="0.35">
      <c r="B53" s="2"/>
    </row>
    <row r="54" spans="1:4" x14ac:dyDescent="0.35">
      <c r="A54" s="11" t="s">
        <v>16</v>
      </c>
    </row>
  </sheetData>
  <sheetProtection algorithmName="SHA-512" hashValue="wYrqYLWgAnSkf+FkFMR7azQo4eeq++NfGRpKLhIVQF8twAX4lbG8UAu1RGEqut75F5k9DDfJocKZ9xF5VrWufg==" saltValue="PSrkpzhE9ihra9xVMdGTpg==" spinCount="100000" sheet="1" formatCells="0"/>
  <sortState xmlns:xlrd2="http://schemas.microsoft.com/office/spreadsheetml/2017/richdata2" ref="A20:B35">
    <sortCondition sortBy="fontColor" ref="B33:B35"/>
  </sortState>
  <mergeCells count="3">
    <mergeCell ref="A19:B19"/>
    <mergeCell ref="A1:XFD8"/>
    <mergeCell ref="A28:B28"/>
  </mergeCells>
  <conditionalFormatting sqref="B42:B46">
    <cfRule type="expression" dxfId="3" priority="21">
      <formula>#REF!="No"</formula>
    </cfRule>
  </conditionalFormatting>
  <conditionalFormatting sqref="C42:C43">
    <cfRule type="expression" dxfId="2" priority="1">
      <formula>#REF!="No"</formula>
    </cfRule>
  </conditionalFormatting>
  <dataValidations count="4">
    <dataValidation type="whole" allowBlank="1" showInputMessage="1" showErrorMessage="1" sqref="B16" xr:uid="{D5EE4034-E5E6-4F5B-A421-6EA56D452B56}">
      <formula1>5</formula1>
      <formula2>5</formula2>
    </dataValidation>
    <dataValidation type="whole" errorStyle="warning" allowBlank="1" showInputMessage="1" showErrorMessage="1" error="Only 100% investment allocation is applicable" sqref="B20" xr:uid="{431AC956-DFFB-4F7E-A5BA-9262A169CF9B}">
      <formula1>1</formula1>
      <formula2>1</formula2>
    </dataValidation>
    <dataValidation type="textLength" showInputMessage="1" showErrorMessage="1" sqref="B33" xr:uid="{7A19E80A-B479-40BB-BDB4-E1939D008820}">
      <formula1>1</formula1>
      <formula2>50</formula2>
    </dataValidation>
    <dataValidation type="list" allowBlank="1" showInputMessage="1" showErrorMessage="1" sqref="B40:C40" xr:uid="{84B912E3-8578-4881-956C-A8C1CBF70E36}">
      <formula1>"-30%,-25%,-20%,-15%,-10%,-5%,0%,5%,10%,15%,20%,25%,30%"</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3EC6E-A9A5-4946-8BF6-7545A1A1F808}">
  <dimension ref="A1:T52"/>
  <sheetViews>
    <sheetView tabSelected="1" topLeftCell="A10" zoomScale="85" zoomScaleNormal="85" workbookViewId="0">
      <selection activeCell="B40" sqref="B40"/>
    </sheetView>
  </sheetViews>
  <sheetFormatPr defaultRowHeight="14.5" x14ac:dyDescent="0.35"/>
  <cols>
    <col min="1" max="1" width="72.81640625" customWidth="1"/>
    <col min="2" max="2" width="69.1796875" style="13" customWidth="1"/>
    <col min="3" max="3" width="33.26953125" customWidth="1"/>
    <col min="4" max="4" width="15.1796875" customWidth="1"/>
    <col min="5" max="5" width="36" customWidth="1"/>
    <col min="6" max="6" width="36.1796875" customWidth="1"/>
    <col min="7" max="7" width="20" customWidth="1"/>
    <col min="8" max="8" width="21.81640625" customWidth="1"/>
  </cols>
  <sheetData>
    <row r="1" spans="1:20" s="51" customFormat="1" x14ac:dyDescent="0.35"/>
    <row r="2" spans="1:20" s="51" customFormat="1" x14ac:dyDescent="0.35"/>
    <row r="3" spans="1:20" s="51" customFormat="1" x14ac:dyDescent="0.35"/>
    <row r="4" spans="1:20" s="51" customFormat="1" x14ac:dyDescent="0.35"/>
    <row r="5" spans="1:20" s="51" customFormat="1" x14ac:dyDescent="0.35"/>
    <row r="6" spans="1:20" s="51" customFormat="1" x14ac:dyDescent="0.35"/>
    <row r="7" spans="1:20" s="51" customFormat="1" x14ac:dyDescent="0.35"/>
    <row r="8" spans="1:20" s="51" customFormat="1" x14ac:dyDescent="0.35"/>
    <row r="9" spans="1:20" x14ac:dyDescent="0.35">
      <c r="A9" s="1" t="s">
        <v>0</v>
      </c>
      <c r="B9" s="15">
        <f ca="1">TODAY()</f>
        <v>46315</v>
      </c>
      <c r="C9" s="1"/>
      <c r="D9" s="1"/>
      <c r="E9" s="1"/>
      <c r="F9" s="1"/>
      <c r="G9" s="1"/>
      <c r="H9" s="1"/>
      <c r="I9" s="1"/>
      <c r="J9" s="1"/>
      <c r="K9" s="1"/>
      <c r="L9" s="1"/>
      <c r="M9" s="1"/>
      <c r="N9" s="1"/>
      <c r="O9" s="1"/>
      <c r="P9" s="1"/>
      <c r="Q9" s="1"/>
      <c r="R9" s="1"/>
      <c r="S9" s="1"/>
      <c r="T9" s="1"/>
    </row>
    <row r="10" spans="1:20" x14ac:dyDescent="0.35">
      <c r="A10" s="1" t="s">
        <v>1</v>
      </c>
      <c r="B10" s="16" t="str">
        <f>'No Overallocation Calc'!B10</f>
        <v>Absa Capital Protected Twin Win Return-Issue 12</v>
      </c>
      <c r="C10" s="1"/>
      <c r="D10" s="1"/>
      <c r="E10" s="1"/>
      <c r="F10" s="1"/>
      <c r="G10" s="1"/>
      <c r="H10" s="1"/>
      <c r="I10" s="1"/>
      <c r="J10" s="1"/>
      <c r="K10" s="1"/>
      <c r="L10" s="1"/>
      <c r="M10" s="1"/>
      <c r="N10" s="1"/>
      <c r="O10" s="1"/>
      <c r="P10" s="1"/>
      <c r="Q10" s="1"/>
      <c r="R10" s="1"/>
      <c r="S10" s="1"/>
      <c r="T10" s="1"/>
    </row>
    <row r="11" spans="1:20" x14ac:dyDescent="0.35">
      <c r="A11" s="32" t="s">
        <v>38</v>
      </c>
      <c r="B11" s="33" t="s">
        <v>39</v>
      </c>
      <c r="C11" s="1"/>
      <c r="D11" s="1"/>
      <c r="E11" s="1"/>
      <c r="F11" s="1"/>
      <c r="G11" s="1"/>
      <c r="H11" s="1"/>
      <c r="I11" s="1"/>
      <c r="J11" s="1"/>
      <c r="K11" s="1"/>
      <c r="L11" s="1"/>
      <c r="M11" s="1"/>
      <c r="N11" s="1"/>
      <c r="O11" s="1"/>
      <c r="P11" s="1"/>
      <c r="Q11" s="1"/>
      <c r="R11" s="1"/>
      <c r="S11" s="1"/>
      <c r="T11" s="1"/>
    </row>
    <row r="12" spans="1:20" x14ac:dyDescent="0.35">
      <c r="A12" s="1" t="s">
        <v>26</v>
      </c>
      <c r="B12" s="16" t="s">
        <v>2</v>
      </c>
      <c r="C12" s="1"/>
      <c r="D12" s="1"/>
      <c r="E12" s="1"/>
      <c r="F12" s="1"/>
      <c r="G12" s="1"/>
      <c r="H12" s="1"/>
      <c r="I12" s="1"/>
      <c r="J12" s="1"/>
      <c r="K12" s="1"/>
      <c r="L12" s="1"/>
      <c r="M12" s="1"/>
      <c r="N12" s="1"/>
      <c r="O12" s="1"/>
      <c r="P12" s="1"/>
      <c r="Q12" s="1"/>
      <c r="R12" s="1"/>
      <c r="S12" s="1"/>
      <c r="T12" s="1"/>
    </row>
    <row r="13" spans="1:20" x14ac:dyDescent="0.35">
      <c r="A13" s="1" t="s">
        <v>36</v>
      </c>
      <c r="B13" s="16" t="s">
        <v>37</v>
      </c>
      <c r="C13" s="1"/>
      <c r="D13" s="1"/>
      <c r="E13" s="1"/>
      <c r="F13" s="1"/>
      <c r="G13" s="1"/>
      <c r="H13" s="1"/>
      <c r="I13" s="1"/>
      <c r="J13" s="1"/>
      <c r="K13" s="1"/>
      <c r="L13" s="1"/>
      <c r="M13" s="1"/>
      <c r="N13" s="1"/>
      <c r="O13" s="1"/>
      <c r="P13" s="1"/>
      <c r="Q13" s="1"/>
      <c r="R13" s="1"/>
      <c r="S13" s="1"/>
      <c r="T13" s="1"/>
    </row>
    <row r="14" spans="1:20" x14ac:dyDescent="0.35">
      <c r="A14" s="1" t="s">
        <v>32</v>
      </c>
      <c r="B14" s="16" t="s">
        <v>31</v>
      </c>
      <c r="C14" s="1"/>
      <c r="D14" s="1"/>
      <c r="E14" s="1"/>
      <c r="F14" s="1"/>
      <c r="G14" s="1"/>
      <c r="H14" s="1"/>
      <c r="I14" s="1"/>
      <c r="J14" s="1"/>
      <c r="K14" s="1"/>
      <c r="L14" s="1"/>
      <c r="M14" s="1"/>
      <c r="N14" s="1"/>
      <c r="O14" s="1"/>
      <c r="P14" s="1"/>
      <c r="Q14" s="1"/>
      <c r="R14" s="1"/>
      <c r="S14" s="1"/>
      <c r="T14" s="1"/>
    </row>
    <row r="15" spans="1:20" x14ac:dyDescent="0.35">
      <c r="A15" s="1" t="s">
        <v>44</v>
      </c>
      <c r="B15" s="37">
        <v>100000</v>
      </c>
      <c r="C15" s="1"/>
      <c r="D15" s="1"/>
      <c r="E15" s="1"/>
      <c r="F15" s="1"/>
      <c r="G15" s="1"/>
      <c r="H15" s="1"/>
      <c r="I15" s="1"/>
      <c r="J15" s="1"/>
      <c r="K15" s="1"/>
      <c r="L15" s="1"/>
      <c r="M15" s="1"/>
      <c r="N15" s="1"/>
      <c r="O15" s="1"/>
      <c r="P15" s="1"/>
      <c r="Q15" s="1"/>
      <c r="R15" s="1"/>
      <c r="S15" s="1"/>
      <c r="T15" s="1"/>
    </row>
    <row r="16" spans="1:20" x14ac:dyDescent="0.35">
      <c r="A16" s="1" t="s">
        <v>45</v>
      </c>
      <c r="B16" s="37">
        <f>SUM(B15,F50)</f>
        <v>102300</v>
      </c>
      <c r="C16" s="35"/>
      <c r="D16" s="1"/>
      <c r="E16" s="1"/>
      <c r="F16" s="1"/>
      <c r="G16" s="1"/>
      <c r="H16" s="1"/>
      <c r="I16" s="1"/>
      <c r="J16" s="1"/>
      <c r="K16" s="1"/>
      <c r="L16" s="1"/>
      <c r="M16" s="1"/>
      <c r="N16" s="1"/>
      <c r="O16" s="1"/>
      <c r="P16" s="1"/>
      <c r="Q16" s="1"/>
      <c r="R16" s="1"/>
      <c r="S16" s="1"/>
      <c r="T16" s="1"/>
    </row>
    <row r="17" spans="1:20" x14ac:dyDescent="0.35">
      <c r="A17" s="1" t="s">
        <v>41</v>
      </c>
      <c r="B17" s="37">
        <f>B16/1000</f>
        <v>102.3</v>
      </c>
      <c r="D17" s="1"/>
      <c r="E17" s="1"/>
      <c r="F17" s="1"/>
      <c r="G17" s="1"/>
      <c r="H17" s="1"/>
      <c r="I17" s="1"/>
      <c r="J17" s="1"/>
      <c r="K17" s="1"/>
      <c r="L17" s="1"/>
      <c r="M17" s="1"/>
      <c r="N17" s="1"/>
      <c r="O17" s="1"/>
      <c r="P17" s="1"/>
      <c r="Q17" s="1"/>
      <c r="R17" s="1"/>
      <c r="S17" s="1"/>
      <c r="T17" s="1"/>
    </row>
    <row r="18" spans="1:20" x14ac:dyDescent="0.35">
      <c r="A18" s="1" t="s">
        <v>42</v>
      </c>
      <c r="B18" s="37">
        <f>INT(B17)</f>
        <v>102</v>
      </c>
      <c r="C18" s="35"/>
      <c r="D18" s="1"/>
      <c r="E18" s="1"/>
      <c r="F18" s="1"/>
      <c r="G18" s="1"/>
      <c r="H18" s="1"/>
      <c r="I18" s="1"/>
      <c r="J18" s="1"/>
      <c r="K18" s="1"/>
      <c r="L18" s="1"/>
      <c r="M18" s="1"/>
      <c r="N18" s="1"/>
      <c r="O18" s="1"/>
      <c r="P18" s="1"/>
      <c r="Q18" s="1"/>
      <c r="R18" s="1"/>
      <c r="S18" s="1"/>
      <c r="T18" s="1"/>
    </row>
    <row r="19" spans="1:20" x14ac:dyDescent="0.35">
      <c r="A19" s="1" t="s">
        <v>43</v>
      </c>
      <c r="B19" s="37">
        <f>B18*1000</f>
        <v>102000</v>
      </c>
      <c r="C19" s="35"/>
      <c r="D19" s="1"/>
      <c r="E19" s="1"/>
      <c r="F19" s="1"/>
      <c r="G19" s="1"/>
      <c r="H19" s="1"/>
      <c r="I19" s="1"/>
      <c r="J19" s="1"/>
      <c r="K19" s="1"/>
      <c r="L19" s="1"/>
      <c r="M19" s="1"/>
      <c r="N19" s="1"/>
      <c r="O19" s="1"/>
      <c r="P19" s="1"/>
      <c r="Q19" s="1"/>
      <c r="R19" s="1"/>
      <c r="S19" s="1"/>
      <c r="T19" s="1"/>
    </row>
    <row r="20" spans="1:20" x14ac:dyDescent="0.35">
      <c r="A20" s="1" t="s">
        <v>15</v>
      </c>
      <c r="B20" s="13">
        <v>5</v>
      </c>
    </row>
    <row r="21" spans="1:20" x14ac:dyDescent="0.35">
      <c r="A21" s="1" t="s">
        <v>24</v>
      </c>
      <c r="B21" s="13" t="s">
        <v>25</v>
      </c>
    </row>
    <row r="23" spans="1:20" x14ac:dyDescent="0.35">
      <c r="A23" s="50" t="s">
        <v>20</v>
      </c>
      <c r="B23" s="50"/>
    </row>
    <row r="24" spans="1:20" x14ac:dyDescent="0.35">
      <c r="A24" t="s">
        <v>4</v>
      </c>
      <c r="B24" s="38">
        <v>1</v>
      </c>
    </row>
    <row r="25" spans="1:20" x14ac:dyDescent="0.35">
      <c r="A25" s="1" t="s">
        <v>23</v>
      </c>
      <c r="B25" s="39">
        <f>B19*B24</f>
        <v>102000</v>
      </c>
    </row>
    <row r="26" spans="1:20" x14ac:dyDescent="0.35">
      <c r="A26" s="1" t="s">
        <v>17</v>
      </c>
      <c r="B26" s="28">
        <f>'No Overallocation Calc'!B22</f>
        <v>46316</v>
      </c>
    </row>
    <row r="27" spans="1:20" x14ac:dyDescent="0.35">
      <c r="A27" s="1" t="s">
        <v>18</v>
      </c>
      <c r="B27" s="28">
        <f>'No Overallocation Calc'!B23</f>
        <v>46322</v>
      </c>
    </row>
    <row r="28" spans="1:20" x14ac:dyDescent="0.35">
      <c r="A28" s="1" t="s">
        <v>5</v>
      </c>
      <c r="B28" s="28">
        <f>'No Overallocation Calc'!B24</f>
        <v>46328</v>
      </c>
    </row>
    <row r="29" spans="1:20" x14ac:dyDescent="0.35">
      <c r="A29" s="1" t="s">
        <v>19</v>
      </c>
      <c r="B29" s="28">
        <f>'No Overallocation Calc'!B25</f>
        <v>46328</v>
      </c>
    </row>
    <row r="30" spans="1:20" x14ac:dyDescent="0.35">
      <c r="A30" s="1" t="s">
        <v>6</v>
      </c>
      <c r="B30" s="28">
        <f>'No Overallocation Calc'!B26</f>
        <v>48155</v>
      </c>
      <c r="G30" s="2"/>
      <c r="H30" s="2"/>
    </row>
    <row r="31" spans="1:20" x14ac:dyDescent="0.35">
      <c r="A31" s="1" t="s">
        <v>27</v>
      </c>
      <c r="B31" s="38">
        <v>1.1000000000000001</v>
      </c>
      <c r="G31" s="2"/>
      <c r="H31" s="2"/>
    </row>
    <row r="32" spans="1:20" x14ac:dyDescent="0.35">
      <c r="A32" t="s">
        <v>34</v>
      </c>
      <c r="B32" s="40">
        <f>'No Overallocation Calc'!B34</f>
        <v>0.39290000000000003</v>
      </c>
      <c r="G32" s="2"/>
      <c r="H32" s="2"/>
    </row>
    <row r="33" spans="1:6" x14ac:dyDescent="0.35">
      <c r="A33" s="1" t="s">
        <v>35</v>
      </c>
      <c r="B33" s="41">
        <f>'No Overallocation Calc'!B35</f>
        <v>0.3256</v>
      </c>
    </row>
    <row r="36" spans="1:6" x14ac:dyDescent="0.35">
      <c r="A36" s="31" t="s">
        <v>6</v>
      </c>
      <c r="B36" s="28">
        <f>B30</f>
        <v>48155</v>
      </c>
    </row>
    <row r="37" spans="1:6" x14ac:dyDescent="0.35">
      <c r="A37" s="31" t="s">
        <v>28</v>
      </c>
      <c r="B37" s="42" t="s">
        <v>29</v>
      </c>
      <c r="C37" s="42" t="s">
        <v>48</v>
      </c>
    </row>
    <row r="38" spans="1:6" x14ac:dyDescent="0.35">
      <c r="A38" t="s">
        <v>7</v>
      </c>
      <c r="B38" s="43">
        <v>0.1</v>
      </c>
      <c r="C38" s="43">
        <v>-0.1</v>
      </c>
    </row>
    <row r="39" spans="1:6" x14ac:dyDescent="0.35">
      <c r="A39" t="s">
        <v>33</v>
      </c>
      <c r="B39" s="14" t="str">
        <f>IF(B37="No","32.56%","39.29%")</f>
        <v>39.29%</v>
      </c>
      <c r="C39" s="14" t="str">
        <f>IF(C37="No","32.56%","39.29%")</f>
        <v>32.56%</v>
      </c>
    </row>
    <row r="40" spans="1:6" x14ac:dyDescent="0.35">
      <c r="A40" t="s">
        <v>21</v>
      </c>
      <c r="B40" s="44">
        <f>B25*B32</f>
        <v>40075.800000000003</v>
      </c>
      <c r="C40" s="44">
        <f>B25*B33</f>
        <v>33211.199999999997</v>
      </c>
    </row>
    <row r="41" spans="1:6" x14ac:dyDescent="0.35">
      <c r="A41" t="s">
        <v>22</v>
      </c>
      <c r="B41" s="44">
        <f>SUM(B25,B40)</f>
        <v>142075.79999999999</v>
      </c>
      <c r="C41" s="44">
        <f>SUM(C40,B25)</f>
        <v>135211.20000000001</v>
      </c>
    </row>
    <row r="42" spans="1:6" x14ac:dyDescent="0.35">
      <c r="B42" s="44"/>
    </row>
    <row r="43" spans="1:6" x14ac:dyDescent="0.35">
      <c r="B43" s="44"/>
    </row>
    <row r="44" spans="1:6" x14ac:dyDescent="0.35">
      <c r="B44" s="44"/>
    </row>
    <row r="45" spans="1:6" x14ac:dyDescent="0.35">
      <c r="A45" s="12" t="s">
        <v>10</v>
      </c>
    </row>
    <row r="46" spans="1:6" x14ac:dyDescent="0.35">
      <c r="A46" s="20"/>
      <c r="B46" s="20" t="s">
        <v>13</v>
      </c>
      <c r="C46" s="20" t="s">
        <v>8</v>
      </c>
      <c r="D46" s="20" t="s">
        <v>14</v>
      </c>
      <c r="E46" s="20" t="s">
        <v>46</v>
      </c>
      <c r="F46" s="20" t="s">
        <v>40</v>
      </c>
    </row>
    <row r="47" spans="1:6" x14ac:dyDescent="0.35">
      <c r="A47" s="42" t="s">
        <v>11</v>
      </c>
      <c r="B47" s="46">
        <v>0.01</v>
      </c>
      <c r="C47" s="47">
        <f>B47*15%</f>
        <v>1.5E-3</v>
      </c>
      <c r="D47" s="46">
        <f>SUM(B47:C47)</f>
        <v>1.15E-2</v>
      </c>
      <c r="E47" s="46">
        <f>3.45%-D47</f>
        <v>2.3000000000000003E-2</v>
      </c>
      <c r="F47" s="48">
        <f>E47*B15</f>
        <v>2300.0000000000005</v>
      </c>
    </row>
    <row r="48" spans="1:6" x14ac:dyDescent="0.35">
      <c r="A48" s="21" t="s">
        <v>12</v>
      </c>
      <c r="B48" s="22">
        <v>0.03</v>
      </c>
      <c r="C48" s="23">
        <f>B48*15%</f>
        <v>4.4999999999999997E-3</v>
      </c>
      <c r="D48" s="22">
        <f>SUM(B48:C48)</f>
        <v>3.4499999999999996E-2</v>
      </c>
      <c r="E48" s="22"/>
      <c r="F48" s="34"/>
    </row>
    <row r="49" spans="1:6" x14ac:dyDescent="0.35">
      <c r="A49" s="21" t="s">
        <v>30</v>
      </c>
      <c r="B49" s="22">
        <v>5.0000000000000001E-3</v>
      </c>
      <c r="C49" s="23">
        <v>0</v>
      </c>
      <c r="D49" s="22">
        <f>SUM(B49:C49)</f>
        <v>5.0000000000000001E-3</v>
      </c>
      <c r="E49" s="22"/>
      <c r="F49" s="22"/>
    </row>
    <row r="50" spans="1:6" ht="15" thickBot="1" x14ac:dyDescent="0.4">
      <c r="A50" s="24" t="s">
        <v>9</v>
      </c>
      <c r="B50" s="25">
        <f>SUM(B47:B48)</f>
        <v>0.04</v>
      </c>
      <c r="C50" s="25">
        <f>SUM(C47:C48)</f>
        <v>6.0000000000000001E-3</v>
      </c>
      <c r="D50" s="25">
        <f>SUM(D47:D49)</f>
        <v>5.0999999999999997E-2</v>
      </c>
      <c r="E50" s="25"/>
      <c r="F50" s="36">
        <f>SUM(F47:F48)</f>
        <v>2300.0000000000005</v>
      </c>
    </row>
    <row r="51" spans="1:6" ht="15" thickTop="1" x14ac:dyDescent="0.35">
      <c r="B51" s="38"/>
    </row>
    <row r="52" spans="1:6" x14ac:dyDescent="0.35">
      <c r="A52" s="11" t="s">
        <v>16</v>
      </c>
    </row>
  </sheetData>
  <sheetProtection algorithmName="SHA-512" hashValue="ElPk/xIgCsgCm4m7v1lmOPwR4GVMXGJr4dAjvIH/ijUYGSIUPsT1sUPUY6YKxVnYmO7zi6qMy8+M14KRcrcKhg==" saltValue="jL8vyoyCbEhPk/EHYQaT8g==" spinCount="100000" sheet="1" formatCells="0"/>
  <mergeCells count="2">
    <mergeCell ref="A1:XFD8"/>
    <mergeCell ref="A23:B23"/>
  </mergeCells>
  <conditionalFormatting sqref="B40:B44">
    <cfRule type="expression" dxfId="1" priority="2">
      <formula>#REF!="No"</formula>
    </cfRule>
  </conditionalFormatting>
  <conditionalFormatting sqref="C40:C41">
    <cfRule type="expression" dxfId="0" priority="1">
      <formula>#REF!="No"</formula>
    </cfRule>
  </conditionalFormatting>
  <dataValidations count="6">
    <dataValidation type="list" allowBlank="1" showInputMessage="1" showErrorMessage="1" sqref="C38" xr:uid="{9DBE488C-8472-4E5D-A8E1-6EE2B2126C26}">
      <formula1>"-15%,-10%,-5%,0%,5%,8%,9%,9.50%"</formula1>
    </dataValidation>
    <dataValidation type="textLength" showInputMessage="1" showErrorMessage="1" sqref="B31" xr:uid="{C94DF4F9-848D-4ADC-BAA5-7D52F237CBE7}">
      <formula1>1</formula1>
      <formula2>50</formula2>
    </dataValidation>
    <dataValidation type="whole" errorStyle="warning" allowBlank="1" showInputMessage="1" showErrorMessage="1" error="Only 100% investment allocation is applicable" sqref="B24" xr:uid="{E3D3B2B8-E851-4B0B-9EDE-137A73AE6D8A}">
      <formula1>1</formula1>
      <formula2>1</formula2>
    </dataValidation>
    <dataValidation type="whole" allowBlank="1" showInputMessage="1" showErrorMessage="1" sqref="B20" xr:uid="{3DE7D370-81CB-4D07-9E99-F60E8FE14FC0}">
      <formula1>5</formula1>
      <formula2>5</formula2>
    </dataValidation>
    <dataValidation type="custom" allowBlank="1" showInputMessage="1" showErrorMessage="1" error="Fee must be less than 3% for Overallocation " sqref="B47" xr:uid="{29888B0B-35D8-4F9F-8EFC-46D2EE9D8542}">
      <formula1>B47&lt;3%</formula1>
    </dataValidation>
    <dataValidation type="list" allowBlank="1" showInputMessage="1" showErrorMessage="1" sqref="B38" xr:uid="{0BB59AD1-0298-4786-B908-1F44A7C0034B}">
      <formula1>"0%,5%,10%,15%,20%,25%,30%"</formula1>
    </dataValidation>
  </dataValidations>
  <pageMargins left="0.7" right="0.7" top="0.75" bottom="0.75" header="0.3" footer="0.3"/>
  <pageSetup paperSize="9" orientation="portrait" r:id="rId1"/>
  <ignoredErrors>
    <ignoredError sqref="B17:B19"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06CE2-2909-45F1-8919-CE90BE141E12}">
  <dimension ref="P2:AC67"/>
  <sheetViews>
    <sheetView topLeftCell="A24" zoomScaleNormal="100" workbookViewId="0">
      <selection activeCell="Q22" sqref="Q22"/>
    </sheetView>
  </sheetViews>
  <sheetFormatPr defaultColWidth="8.7265625" defaultRowHeight="14.5" x14ac:dyDescent="0.35"/>
  <sheetData>
    <row r="2" spans="16:29" x14ac:dyDescent="0.35">
      <c r="P2" s="3"/>
      <c r="Q2" s="4"/>
      <c r="R2" s="4"/>
      <c r="S2" s="4"/>
      <c r="T2" s="4"/>
      <c r="U2" s="4"/>
      <c r="V2" s="4"/>
      <c r="W2" s="4"/>
      <c r="X2" s="4"/>
      <c r="Y2" s="4"/>
      <c r="Z2" s="4"/>
      <c r="AA2" s="4"/>
      <c r="AB2" s="4"/>
      <c r="AC2" s="5"/>
    </row>
    <row r="3" spans="16:29" x14ac:dyDescent="0.35">
      <c r="P3" s="6"/>
      <c r="AC3" s="7"/>
    </row>
    <row r="4" spans="16:29" x14ac:dyDescent="0.35">
      <c r="P4" s="6"/>
      <c r="AC4" s="7"/>
    </row>
    <row r="5" spans="16:29" x14ac:dyDescent="0.35">
      <c r="P5" s="6"/>
      <c r="AC5" s="7"/>
    </row>
    <row r="6" spans="16:29" x14ac:dyDescent="0.35">
      <c r="P6" s="6"/>
      <c r="AC6" s="7"/>
    </row>
    <row r="7" spans="16:29" x14ac:dyDescent="0.35">
      <c r="P7" s="6"/>
      <c r="AC7" s="7"/>
    </row>
    <row r="8" spans="16:29" x14ac:dyDescent="0.35">
      <c r="P8" s="6"/>
      <c r="AC8" s="7"/>
    </row>
    <row r="9" spans="16:29" x14ac:dyDescent="0.35">
      <c r="P9" s="6"/>
      <c r="AC9" s="7"/>
    </row>
    <row r="10" spans="16:29" x14ac:dyDescent="0.35">
      <c r="P10" s="6"/>
      <c r="AC10" s="7"/>
    </row>
    <row r="11" spans="16:29" x14ac:dyDescent="0.35">
      <c r="P11" s="6"/>
      <c r="AC11" s="7"/>
    </row>
    <row r="12" spans="16:29" x14ac:dyDescent="0.35">
      <c r="P12" s="6"/>
      <c r="AC12" s="7"/>
    </row>
    <row r="13" spans="16:29" x14ac:dyDescent="0.35">
      <c r="P13" s="6"/>
      <c r="AC13" s="7"/>
    </row>
    <row r="14" spans="16:29" x14ac:dyDescent="0.35">
      <c r="P14" s="6"/>
      <c r="AC14" s="7"/>
    </row>
    <row r="15" spans="16:29" x14ac:dyDescent="0.35">
      <c r="P15" s="6"/>
      <c r="AC15" s="7"/>
    </row>
    <row r="16" spans="16:29" x14ac:dyDescent="0.35">
      <c r="P16" s="6"/>
      <c r="AC16" s="7"/>
    </row>
    <row r="17" spans="16:29" x14ac:dyDescent="0.35">
      <c r="P17" s="6"/>
      <c r="AC17" s="7"/>
    </row>
    <row r="18" spans="16:29" x14ac:dyDescent="0.35">
      <c r="P18" s="6"/>
      <c r="AC18" s="7"/>
    </row>
    <row r="19" spans="16:29" x14ac:dyDescent="0.35">
      <c r="P19" s="6"/>
      <c r="AC19" s="7"/>
    </row>
    <row r="20" spans="16:29" x14ac:dyDescent="0.35">
      <c r="P20" s="6"/>
      <c r="AC20" s="7"/>
    </row>
    <row r="21" spans="16:29" x14ac:dyDescent="0.35">
      <c r="P21" s="6"/>
      <c r="AC21" s="7"/>
    </row>
    <row r="22" spans="16:29" x14ac:dyDescent="0.35">
      <c r="P22" s="6"/>
      <c r="AC22" s="7"/>
    </row>
    <row r="23" spans="16:29" x14ac:dyDescent="0.35">
      <c r="P23" s="6"/>
      <c r="AC23" s="7"/>
    </row>
    <row r="24" spans="16:29" x14ac:dyDescent="0.35">
      <c r="P24" s="6"/>
      <c r="AC24" s="7"/>
    </row>
    <row r="25" spans="16:29" x14ac:dyDescent="0.35">
      <c r="P25" s="6"/>
      <c r="AC25" s="7"/>
    </row>
    <row r="26" spans="16:29" x14ac:dyDescent="0.35">
      <c r="P26" s="6"/>
      <c r="AC26" s="7"/>
    </row>
    <row r="27" spans="16:29" x14ac:dyDescent="0.35">
      <c r="P27" s="6"/>
      <c r="AC27" s="7"/>
    </row>
    <row r="28" spans="16:29" x14ac:dyDescent="0.35">
      <c r="P28" s="6"/>
      <c r="AC28" s="7"/>
    </row>
    <row r="29" spans="16:29" x14ac:dyDescent="0.35">
      <c r="P29" s="6"/>
      <c r="AC29" s="7"/>
    </row>
    <row r="30" spans="16:29" x14ac:dyDescent="0.35">
      <c r="P30" s="6"/>
      <c r="AC30" s="7"/>
    </row>
    <row r="31" spans="16:29" x14ac:dyDescent="0.35">
      <c r="P31" s="6"/>
      <c r="AC31" s="7"/>
    </row>
    <row r="32" spans="16:29" x14ac:dyDescent="0.35">
      <c r="P32" s="6"/>
      <c r="AC32" s="7"/>
    </row>
    <row r="33" spans="16:29" x14ac:dyDescent="0.35">
      <c r="P33" s="6"/>
      <c r="AC33" s="7"/>
    </row>
    <row r="34" spans="16:29" x14ac:dyDescent="0.35">
      <c r="P34" s="6"/>
      <c r="AC34" s="7"/>
    </row>
    <row r="35" spans="16:29" x14ac:dyDescent="0.35">
      <c r="P35" s="6"/>
      <c r="AC35" s="7"/>
    </row>
    <row r="36" spans="16:29" x14ac:dyDescent="0.35">
      <c r="P36" s="6"/>
      <c r="AC36" s="7"/>
    </row>
    <row r="37" spans="16:29" x14ac:dyDescent="0.35">
      <c r="P37" s="6"/>
      <c r="AC37" s="7"/>
    </row>
    <row r="38" spans="16:29" x14ac:dyDescent="0.35">
      <c r="P38" s="6"/>
      <c r="AC38" s="7"/>
    </row>
    <row r="39" spans="16:29" x14ac:dyDescent="0.35">
      <c r="P39" s="6"/>
      <c r="AC39" s="7"/>
    </row>
    <row r="40" spans="16:29" x14ac:dyDescent="0.35">
      <c r="P40" s="6"/>
      <c r="AC40" s="7"/>
    </row>
    <row r="41" spans="16:29" x14ac:dyDescent="0.35">
      <c r="P41" s="6"/>
      <c r="AC41" s="7"/>
    </row>
    <row r="42" spans="16:29" x14ac:dyDescent="0.35">
      <c r="P42" s="6"/>
      <c r="AC42" s="7"/>
    </row>
    <row r="43" spans="16:29" x14ac:dyDescent="0.35">
      <c r="P43" s="6"/>
      <c r="AC43" s="7"/>
    </row>
    <row r="44" spans="16:29" x14ac:dyDescent="0.35">
      <c r="P44" s="6"/>
      <c r="AC44" s="7"/>
    </row>
    <row r="45" spans="16:29" x14ac:dyDescent="0.35">
      <c r="P45" s="6"/>
      <c r="AC45" s="7"/>
    </row>
    <row r="46" spans="16:29" x14ac:dyDescent="0.35">
      <c r="P46" s="6"/>
      <c r="AC46" s="7"/>
    </row>
    <row r="47" spans="16:29" x14ac:dyDescent="0.35">
      <c r="P47" s="6"/>
      <c r="AC47" s="7"/>
    </row>
    <row r="48" spans="16:29" x14ac:dyDescent="0.35">
      <c r="P48" s="6"/>
      <c r="AC48" s="7"/>
    </row>
    <row r="49" spans="16:29" x14ac:dyDescent="0.35">
      <c r="P49" s="6"/>
      <c r="AC49" s="7"/>
    </row>
    <row r="50" spans="16:29" x14ac:dyDescent="0.35">
      <c r="P50" s="6"/>
      <c r="AC50" s="7"/>
    </row>
    <row r="51" spans="16:29" x14ac:dyDescent="0.35">
      <c r="P51" s="6"/>
      <c r="AC51" s="7"/>
    </row>
    <row r="52" spans="16:29" x14ac:dyDescent="0.35">
      <c r="P52" s="6"/>
      <c r="AC52" s="7"/>
    </row>
    <row r="53" spans="16:29" x14ac:dyDescent="0.35">
      <c r="P53" s="6"/>
      <c r="AC53" s="7"/>
    </row>
    <row r="54" spans="16:29" x14ac:dyDescent="0.35">
      <c r="P54" s="6"/>
      <c r="AC54" s="7"/>
    </row>
    <row r="55" spans="16:29" x14ac:dyDescent="0.35">
      <c r="P55" s="6"/>
      <c r="AC55" s="7"/>
    </row>
    <row r="56" spans="16:29" x14ac:dyDescent="0.35">
      <c r="P56" s="6"/>
      <c r="AC56" s="7"/>
    </row>
    <row r="57" spans="16:29" x14ac:dyDescent="0.35">
      <c r="P57" s="6"/>
      <c r="AC57" s="7"/>
    </row>
    <row r="58" spans="16:29" x14ac:dyDescent="0.35">
      <c r="P58" s="6"/>
      <c r="AC58" s="7"/>
    </row>
    <row r="59" spans="16:29" x14ac:dyDescent="0.35">
      <c r="P59" s="6"/>
      <c r="AC59" s="7"/>
    </row>
    <row r="60" spans="16:29" x14ac:dyDescent="0.35">
      <c r="P60" s="6"/>
      <c r="AC60" s="7"/>
    </row>
    <row r="61" spans="16:29" x14ac:dyDescent="0.35">
      <c r="P61" s="6"/>
      <c r="AC61" s="7"/>
    </row>
    <row r="62" spans="16:29" x14ac:dyDescent="0.35">
      <c r="P62" s="6"/>
      <c r="AC62" s="7"/>
    </row>
    <row r="63" spans="16:29" x14ac:dyDescent="0.35">
      <c r="P63" s="6"/>
      <c r="AC63" s="7"/>
    </row>
    <row r="64" spans="16:29" x14ac:dyDescent="0.35">
      <c r="P64" s="6"/>
      <c r="AC64" s="7"/>
    </row>
    <row r="65" spans="16:29" x14ac:dyDescent="0.35">
      <c r="P65" s="6"/>
      <c r="AC65" s="7"/>
    </row>
    <row r="66" spans="16:29" x14ac:dyDescent="0.35">
      <c r="P66" s="6"/>
      <c r="AC66" s="7"/>
    </row>
    <row r="67" spans="16:29" x14ac:dyDescent="0.35">
      <c r="P67" s="8"/>
      <c r="Q67" s="9"/>
      <c r="R67" s="9"/>
      <c r="S67" s="9"/>
      <c r="T67" s="9"/>
      <c r="U67" s="9"/>
      <c r="V67" s="9"/>
      <c r="W67" s="9"/>
      <c r="X67" s="9"/>
      <c r="Y67" s="9"/>
      <c r="Z67" s="9"/>
      <c r="AA67" s="9"/>
      <c r="AB67" s="9"/>
      <c r="AC67" s="10"/>
    </row>
  </sheetData>
  <sheetProtection algorithmName="SHA-512" hashValue="MXeRLECYmMERvq2lL+8KTCK3XyRQ3MlV6ylZgnOqgLAJj3U5QxeDRaZ7vhq1l31IaG3gqTUinWB13AxZ9HfIEQ==" saltValue="HseXX0dxlTED7GYgls6pnw==" spinCount="100000" sheet="1" objects="1" scenarios="1"/>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64540-33B5-4EDE-B0FD-0B2775C4FC1A}">
  <dimension ref="A1:A5"/>
  <sheetViews>
    <sheetView workbookViewId="0">
      <selection activeCell="S16" sqref="S16"/>
    </sheetView>
  </sheetViews>
  <sheetFormatPr defaultRowHeight="14.5" x14ac:dyDescent="0.35"/>
  <sheetData>
    <row r="1" s="49" customFormat="1" x14ac:dyDescent="0.35"/>
    <row r="2" s="49" customFormat="1" x14ac:dyDescent="0.35"/>
    <row r="3" s="49" customFormat="1" x14ac:dyDescent="0.35"/>
    <row r="4" s="49" customFormat="1" x14ac:dyDescent="0.35"/>
    <row r="5" s="49" customFormat="1" x14ac:dyDescent="0.35"/>
  </sheetData>
  <sheetProtection algorithmName="SHA-512" hashValue="g+Mo/YFNN1oHrZ70m60jK+K4cqv5uqwGYnnHIxBS+DXuPAOICQYTVUwXgSf0KugTpl5mLU0fG7l0+V9d8F8e/g==" saltValue="qmS2n81xZU7qd4dbdH2GkQ==" spinCount="100000" sheet="1" objects="1" scenarios="1"/>
  <mergeCells count="1">
    <mergeCell ref="A1:XFD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 Overallocation Calc</vt:lpstr>
      <vt:lpstr>OverAllocation Calc</vt:lpstr>
      <vt:lpstr>Additional Information</vt:lpstr>
      <vt:lpstr>Disclaimer</vt:lpstr>
    </vt:vector>
  </TitlesOfParts>
  <Company>Absa Bank Limited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Snenhlanhla Mkhize (ZA)</dc:creator>
  <cp:lastModifiedBy>Snenhlanhla Mkhize (ZA)</cp:lastModifiedBy>
  <dcterms:created xsi:type="dcterms:W3CDTF">2024-05-27T14:14:01Z</dcterms:created>
  <dcterms:modified xsi:type="dcterms:W3CDTF">2026-10-20T10:36:04Z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698089a-dfcd-47e0-b4db-0c235cc9ffc9_Enabled">
    <vt:lpwstr>true</vt:lpwstr>
  </property>
  <property fmtid="{D5CDD505-2E9C-101B-9397-08002B2CF9AE}" pid="3" name="MSIP_Label_c698089a-dfcd-47e0-b4db-0c235cc9ffc9_SetDate">
    <vt:lpwstr>2024-06-10T09:18:02Z</vt:lpwstr>
  </property>
  <property fmtid="{D5CDD505-2E9C-101B-9397-08002B2CF9AE}" pid="4" name="MSIP_Label_c698089a-dfcd-47e0-b4db-0c235cc9ffc9_Method">
    <vt:lpwstr>Privileged</vt:lpwstr>
  </property>
  <property fmtid="{D5CDD505-2E9C-101B-9397-08002B2CF9AE}" pid="5" name="MSIP_Label_c698089a-dfcd-47e0-b4db-0c235cc9ffc9_Name">
    <vt:lpwstr>Unresctricted</vt:lpwstr>
  </property>
  <property fmtid="{D5CDD505-2E9C-101B-9397-08002B2CF9AE}" pid="6" name="MSIP_Label_c698089a-dfcd-47e0-b4db-0c235cc9ffc9_SiteId">
    <vt:lpwstr>5be1f46d-495f-465b-9507-996e8c8cdcb6</vt:lpwstr>
  </property>
  <property fmtid="{D5CDD505-2E9C-101B-9397-08002B2CF9AE}" pid="7" name="MSIP_Label_c698089a-dfcd-47e0-b4db-0c235cc9ffc9_ActionId">
    <vt:lpwstr>72c2035e-715c-4aa4-8bb2-f88d63bbaf40</vt:lpwstr>
  </property>
  <property fmtid="{D5CDD505-2E9C-101B-9397-08002B2CF9AE}" pid="8" name="MSIP_Label_c698089a-dfcd-47e0-b4db-0c235cc9ffc9_ContentBits">
    <vt:lpwstr>0</vt:lpwstr>
  </property>
</Properties>
</file>